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UE\Desktop\TRANSPARENCIA\1ER TRIM 26\"/>
    </mc:Choice>
  </mc:AlternateContent>
  <xr:revisionPtr revIDLastSave="0" documentId="13_ncr:1_{030E8C8F-1310-4DA5-994E-A6020CFEB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_01_14_008" sheetId="1" r:id="rId1"/>
    <sheet name="FUENTE NO BORRAR" sheetId="2" state="hidden" r:id="rId2"/>
    <sheet name="BExRepositorySheet" sheetId="4" state="veryHidden" r:id="rId3"/>
  </sheets>
  <definedNames>
    <definedName name="_xlnm.Print_Area" localSheetId="0">NOR_01_14_008!$A:$J</definedName>
    <definedName name="_xlnm.Print_Titles" localSheetId="0">NOR_01_14_008!$1:$7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  <c r="I12" i="1"/>
  <c r="J12" i="1" s="1"/>
  <c r="I13" i="1"/>
  <c r="J13" i="1"/>
  <c r="I14" i="1"/>
  <c r="J14" i="1"/>
  <c r="I15" i="1"/>
  <c r="J15" i="1" s="1"/>
  <c r="I16" i="1"/>
  <c r="J16" i="1"/>
  <c r="I17" i="1"/>
  <c r="J17" i="1" s="1"/>
  <c r="I18" i="1"/>
  <c r="J18" i="1" s="1"/>
  <c r="I19" i="1"/>
  <c r="J19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5" i="1"/>
  <c r="I46" i="1"/>
  <c r="I47" i="1"/>
  <c r="I48" i="1"/>
  <c r="I49" i="1"/>
</calcChain>
</file>

<file path=xl/sharedStrings.xml><?xml version="1.0" encoding="utf-8"?>
<sst xmlns="http://schemas.openxmlformats.org/spreadsheetml/2006/main" count="640" uniqueCount="98">
  <si>
    <t>Reintegro</t>
  </si>
  <si>
    <t>Fondo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</si>
  <si>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</si>
  <si>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</si>
  <si>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</si>
  <si>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</si>
  <si>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</si>
  <si>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</si>
  <si>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</si>
  <si>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</si>
  <si>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</si>
  <si>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</si>
  <si>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</si>
  <si>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</si>
  <si>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</si>
  <si>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</si>
  <si>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</si>
  <si>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</si>
  <si>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</si>
  <si>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</si>
  <si>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</si>
  <si>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</si>
  <si>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</si>
  <si>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</si>
  <si>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</si>
  <si>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</si>
  <si>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</si>
  <si>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</si>
  <si>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</si>
  <si>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</si>
  <si>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</si>
  <si>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</si>
  <si>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</si>
  <si>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</si>
  <si>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</si>
  <si>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</si>
  <si>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</si>
  <si>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</si>
  <si>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</si>
  <si>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</si>
  <si>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</si>
  <si>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</si>
  <si>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</si>
  <si>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</si>
  <si>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</si>
  <si>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</si>
  <si>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</si>
  <si>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</si>
  <si>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</si>
  <si>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</si>
  <si>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</si>
  <si>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</si>
  <si>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</si>
  <si>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</si>
  <si>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</si>
  <si>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</si>
  <si>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</si>
  <si>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</si>
  <si>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Tipo de Obligación</t>
  </si>
  <si>
    <t>Plazo</t>
  </si>
  <si>
    <t>Tasa</t>
  </si>
  <si>
    <t>Fin, Destino y Objeto</t>
  </si>
  <si>
    <t>Acreedor / Proveedor o Contratista</t>
  </si>
  <si>
    <t>Importe y Porcentaje del Total</t>
  </si>
  <si>
    <t>Garantizado</t>
  </si>
  <si>
    <t>Importe</t>
  </si>
  <si>
    <t>%</t>
  </si>
  <si>
    <t>Formato de Información de Obligaciones Pagadas o Garantizadas con Recursos Federales</t>
  </si>
  <si>
    <t>Pagado
*</t>
  </si>
  <si>
    <t>Municipio de Garcìa, Nuevo León</t>
  </si>
  <si>
    <t>Informe del Primer Trimestre del 01 de Enero del 2026 al 31 de Marzo del 2026</t>
  </si>
  <si>
    <t xml:space="preserve">                                                            </t>
  </si>
  <si>
    <t xml:space="preserve">                              </t>
  </si>
  <si>
    <t xml:space="preserve">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</si>
  <si>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</t>
  </si>
  <si>
    <t xml:space="preserve">R33 F Infraestructura Social Municipal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</si>
  <si>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</si>
  <si>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</t>
  </si>
  <si>
    <t xml:space="preserve">R33 F Fortalecimiento Municipios y DF                       </t>
  </si>
  <si>
    <t xml:space="preserve">CREDITO SIMPLE                                              </t>
  </si>
  <si>
    <t xml:space="preserve">180M                          </t>
  </si>
  <si>
    <t xml:space="preserve">OBRA PUBLICA DIVERSA                                        </t>
  </si>
  <si>
    <t xml:space="preserve">BANCO DEL BAJIO, S.A. HONORARIOS FIDUCIARIOS                                                                                                          </t>
  </si>
  <si>
    <t xml:space="preserve">R28 PARTICIPACIONES FEDERALES                               </t>
  </si>
  <si>
    <t xml:space="preserve">INVERSION PUBLICA PRODUCTIVA                                </t>
  </si>
  <si>
    <t xml:space="preserve">LIQUIDACION Y REFINANCIAMIENTO CREDITO ANTERIOR             </t>
  </si>
  <si>
    <t xml:space="preserve">21M                           </t>
  </si>
  <si>
    <t xml:space="preserve">REFINANCIAMIENTO                                            </t>
  </si>
  <si>
    <t xml:space="preserve">BANOBRAS, S.N.C. REC CARTERA ESTADOS Y MUNICIPIOS                                                                                                     </t>
  </si>
  <si>
    <t xml:space="preserve">57M                           </t>
  </si>
  <si>
    <t xml:space="preserve">44M                           </t>
  </si>
  <si>
    <t xml:space="preserve">REFINANCIEMIENTO                                            </t>
  </si>
  <si>
    <t xml:space="preserve">231M                          </t>
  </si>
  <si>
    <t>INFORMACION DETALLADA</t>
  </si>
  <si>
    <t>AMORTIZACION PAGADA EN EL EJERCICIO ACTUAL</t>
  </si>
  <si>
    <t>INTERESES PAGADOS EN EL EJERCICIO ACTUAL</t>
  </si>
  <si>
    <t>COMISIONES PAGADAS EN EL EJERCICIO ACTUAL</t>
  </si>
  <si>
    <t>* Incluye Intereses, Amortizaciones y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</si>
</sst>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0" fillId="6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1" applyNumberFormat="0" applyAlignment="0" applyProtection="0"/>
    <xf numFmtId="0" fontId="13" fillId="3" borderId="5" applyNumberFormat="0" applyAlignment="0" applyProtection="0"/>
    <xf numFmtId="0" fontId="5" fillId="3" borderId="1" applyNumberFormat="0" applyAlignment="0" applyProtection="0"/>
    <xf numFmtId="0" fontId="7" fillId="0" borderId="3" applyNumberFormat="0" applyFill="0" applyAlignment="0" applyProtection="0"/>
    <xf numFmtId="0" fontId="6" fillId="4" borderId="2" applyNumberFormat="0" applyAlignment="0" applyProtection="0"/>
    <xf numFmtId="0" fontId="23" fillId="0" borderId="0" applyNumberFormat="0" applyFill="0" applyBorder="0" applyAlignment="0" applyProtection="0"/>
    <xf numFmtId="0" fontId="12" fillId="7" borderId="4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2" applyNumberFormat="0" applyFill="0" applyAlignment="0" applyProtection="0"/>
    <xf numFmtId="4" fontId="14" fillId="8" borderId="6" applyNumberFormat="0" applyProtection="0">
      <alignment vertical="center"/>
    </xf>
    <xf numFmtId="4" fontId="15" fillId="8" borderId="6" applyNumberFormat="0" applyProtection="0">
      <alignment vertical="center"/>
    </xf>
    <xf numFmtId="4" fontId="14" fillId="8" borderId="6" applyNumberFormat="0" applyProtection="0">
      <alignment horizontal="left" vertical="center" indent="1"/>
    </xf>
    <xf numFmtId="0" fontId="14" fillId="8" borderId="6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6" applyNumberFormat="0" applyProtection="0">
      <alignment horizontal="right" vertical="center"/>
    </xf>
    <xf numFmtId="4" fontId="16" fillId="11" borderId="6" applyNumberFormat="0" applyProtection="0">
      <alignment horizontal="right" vertical="center"/>
    </xf>
    <xf numFmtId="4" fontId="16" fillId="12" borderId="6" applyNumberFormat="0" applyProtection="0">
      <alignment horizontal="right" vertical="center"/>
    </xf>
    <xf numFmtId="4" fontId="16" fillId="13" borderId="6" applyNumberFormat="0" applyProtection="0">
      <alignment horizontal="right" vertical="center"/>
    </xf>
    <xf numFmtId="4" fontId="16" fillId="14" borderId="6" applyNumberFormat="0" applyProtection="0">
      <alignment horizontal="right" vertical="center"/>
    </xf>
    <xf numFmtId="4" fontId="16" fillId="15" borderId="6" applyNumberFormat="0" applyProtection="0">
      <alignment horizontal="right" vertical="center"/>
    </xf>
    <xf numFmtId="4" fontId="16" fillId="16" borderId="6" applyNumberFormat="0" applyProtection="0">
      <alignment horizontal="right" vertical="center"/>
    </xf>
    <xf numFmtId="4" fontId="16" fillId="17" borderId="6" applyNumberFormat="0" applyProtection="0">
      <alignment horizontal="right" vertical="center"/>
    </xf>
    <xf numFmtId="4" fontId="16" fillId="18" borderId="6" applyNumberFormat="0" applyProtection="0">
      <alignment horizontal="right" vertical="center"/>
    </xf>
    <xf numFmtId="4" fontId="14" fillId="19" borderId="7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6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12" fillId="21" borderId="6" applyNumberFormat="0" applyProtection="0">
      <alignment horizontal="left" vertical="center" indent="1"/>
    </xf>
    <xf numFmtId="0" fontId="12" fillId="21" borderId="6" applyNumberFormat="0" applyProtection="0">
      <alignment horizontal="left" vertical="top" indent="1"/>
    </xf>
    <xf numFmtId="0" fontId="12" fillId="9" borderId="6" applyNumberFormat="0" applyProtection="0">
      <alignment horizontal="left" vertical="center" indent="1"/>
    </xf>
    <xf numFmtId="0" fontId="12" fillId="9" borderId="6" applyNumberFormat="0" applyProtection="0">
      <alignment horizontal="left" vertical="top" indent="1"/>
    </xf>
    <xf numFmtId="0" fontId="12" fillId="22" borderId="6" applyNumberFormat="0" applyProtection="0">
      <alignment horizontal="left" vertical="center" indent="1"/>
    </xf>
    <xf numFmtId="0" fontId="12" fillId="22" borderId="6" applyNumberFormat="0" applyProtection="0">
      <alignment horizontal="left" vertical="top" indent="1"/>
    </xf>
    <xf numFmtId="0" fontId="12" fillId="20" borderId="6" applyNumberFormat="0" applyProtection="0">
      <alignment horizontal="left" vertical="center" indent="1"/>
    </xf>
    <xf numFmtId="0" fontId="12" fillId="20" borderId="6" applyNumberFormat="0" applyProtection="0">
      <alignment horizontal="left" vertical="top" indent="1"/>
    </xf>
    <xf numFmtId="0" fontId="12" fillId="23" borderId="8" applyNumberFormat="0">
      <protection locked="0"/>
    </xf>
    <xf numFmtId="4" fontId="16" fillId="24" borderId="6" applyNumberFormat="0" applyProtection="0">
      <alignment vertical="center"/>
    </xf>
    <xf numFmtId="4" fontId="19" fillId="24" borderId="6" applyNumberFormat="0" applyProtection="0">
      <alignment vertical="center"/>
    </xf>
    <xf numFmtId="4" fontId="16" fillId="24" borderId="6" applyNumberFormat="0" applyProtection="0">
      <alignment horizontal="left" vertical="center" indent="1"/>
    </xf>
    <xf numFmtId="0" fontId="16" fillId="24" borderId="6" applyNumberFormat="0" applyProtection="0">
      <alignment horizontal="left" vertical="top" indent="1"/>
    </xf>
    <xf numFmtId="4" fontId="16" fillId="20" borderId="6" applyNumberFormat="0" applyProtection="0">
      <alignment horizontal="right" vertical="center"/>
    </xf>
    <xf numFmtId="4" fontId="19" fillId="20" borderId="6" applyNumberFormat="0" applyProtection="0">
      <alignment horizontal="right" vertical="center"/>
    </xf>
    <xf numFmtId="4" fontId="16" fillId="9" borderId="6" applyNumberFormat="0" applyProtection="0">
      <alignment horizontal="left" vertical="center" indent="1"/>
    </xf>
    <xf numFmtId="0" fontId="16" fillId="9" borderId="6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6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0" fontId="30" fillId="7" borderId="4" applyNumberFormat="0" applyFont="0" applyAlignment="0" applyProtection="0"/>
    <xf numFmtId="0" fontId="1" fillId="0" borderId="0"/>
    <xf numFmtId="4" fontId="31" fillId="21" borderId="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30" fillId="21" borderId="6" applyNumberFormat="0" applyProtection="0">
      <alignment horizontal="left" vertical="center" indent="1"/>
    </xf>
    <xf numFmtId="0" fontId="30" fillId="21" borderId="6" applyNumberFormat="0" applyProtection="0">
      <alignment horizontal="left" vertical="top" indent="1"/>
    </xf>
    <xf numFmtId="0" fontId="30" fillId="9" borderId="6" applyNumberFormat="0" applyProtection="0">
      <alignment horizontal="left" vertical="center" indent="1"/>
    </xf>
    <xf numFmtId="0" fontId="30" fillId="9" borderId="6" applyNumberFormat="0" applyProtection="0">
      <alignment horizontal="left" vertical="top" indent="1"/>
    </xf>
    <xf numFmtId="0" fontId="30" fillId="22" borderId="6" applyNumberFormat="0" applyProtection="0">
      <alignment horizontal="left" vertical="center" indent="1"/>
    </xf>
    <xf numFmtId="0" fontId="30" fillId="22" borderId="6" applyNumberFormat="0" applyProtection="0">
      <alignment horizontal="left" vertical="top" indent="1"/>
    </xf>
    <xf numFmtId="0" fontId="30" fillId="20" borderId="6" applyNumberFormat="0" applyProtection="0">
      <alignment horizontal="left" vertical="center" indent="1"/>
    </xf>
    <xf numFmtId="0" fontId="30" fillId="20" borderId="6" applyNumberFormat="0" applyProtection="0">
      <alignment horizontal="left" vertical="top" indent="1"/>
    </xf>
    <xf numFmtId="0" fontId="30" fillId="23" borderId="8" applyNumberFormat="0">
      <protection locked="0"/>
    </xf>
    <xf numFmtId="4" fontId="32" fillId="25" borderId="0" applyNumberFormat="0" applyProtection="0">
      <alignment horizontal="left" vertical="center" indent="1"/>
    </xf>
    <xf numFmtId="0" fontId="1" fillId="0" borderId="0"/>
    <xf numFmtId="0" fontId="1" fillId="0" borderId="0"/>
    <xf numFmtId="0" fontId="30" fillId="0" borderId="0"/>
    <xf numFmtId="0" fontId="30" fillId="0" borderId="0"/>
  </cellStyleXfs>
  <cellXfs count="35">
    <xf numFmtId="0" fontId="0" fillId="0" borderId="0" xfId="0"/>
    <xf numFmtId="0" fontId="16" fillId="9" borderId="6" xfId="52" quotePrefix="1" applyNumberFormat="1">
      <alignment horizontal="left" vertical="center" indent="1"/>
    </xf>
    <xf numFmtId="3" fontId="16" fillId="20" borderId="6" xfId="50" applyNumberFormat="1">
      <alignment horizontal="right" vertical="center"/>
    </xf>
    <xf numFmtId="164" fontId="16" fillId="20" borderId="6" xfId="50" applyNumberFormat="1">
      <alignment horizontal="right" vertical="center"/>
    </xf>
    <xf numFmtId="4" fontId="16" fillId="20" borderId="6" xfId="50" applyNumberFormat="1">
      <alignment horizontal="right" vertical="center"/>
    </xf>
    <xf numFmtId="0" fontId="14" fillId="8" borderId="6" xfId="19" quotePrefix="1" applyNumberFormat="1">
      <alignment horizontal="left" vertical="center" indent="1"/>
    </xf>
    <xf numFmtId="4" fontId="14" fillId="8" borderId="6" xfId="17" applyNumberFormat="1">
      <alignment vertical="center"/>
    </xf>
    <xf numFmtId="164" fontId="14" fillId="8" borderId="6" xfId="17" applyNumberFormat="1">
      <alignment vertical="center"/>
    </xf>
    <xf numFmtId="0" fontId="14" fillId="9" borderId="0" xfId="21" quotePrefix="1" applyNumberFormat="1">
      <alignment horizontal="left" vertical="center" indent="1"/>
    </xf>
    <xf numFmtId="0" fontId="33" fillId="0" borderId="0" xfId="0" applyFont="1"/>
    <xf numFmtId="0" fontId="33" fillId="0" borderId="0" xfId="0" applyFont="1" applyAlignment="1">
      <alignment wrapText="1"/>
    </xf>
    <xf numFmtId="165" fontId="33" fillId="0" borderId="0" xfId="0" applyNumberFormat="1" applyFont="1"/>
    <xf numFmtId="0" fontId="29" fillId="0" borderId="0" xfId="60" applyFont="1" applyAlignment="1">
      <alignment vertical="center"/>
    </xf>
    <xf numFmtId="0" fontId="12" fillId="0" borderId="0" xfId="0" applyFont="1"/>
    <xf numFmtId="0" fontId="36" fillId="0" borderId="0" xfId="60" applyFont="1" applyAlignment="1">
      <alignment vertical="center"/>
    </xf>
    <xf numFmtId="0" fontId="37" fillId="0" borderId="0" xfId="60" applyFont="1" applyAlignment="1">
      <alignment vertical="center"/>
    </xf>
    <xf numFmtId="0" fontId="35" fillId="0" borderId="0" xfId="60" applyFont="1" applyAlignment="1">
      <alignment horizontal="centerContinuous" vertical="center"/>
    </xf>
    <xf numFmtId="0" fontId="36" fillId="0" borderId="0" xfId="60" applyFont="1" applyAlignment="1">
      <alignment horizontal="centerContinuous" vertical="center"/>
    </xf>
    <xf numFmtId="0" fontId="37" fillId="0" borderId="0" xfId="60" applyFont="1" applyAlignment="1">
      <alignment horizontal="centerContinuous" vertical="center"/>
    </xf>
    <xf numFmtId="165" fontId="34" fillId="26" borderId="8" xfId="60" applyNumberFormat="1" applyFont="1" applyFill="1" applyBorder="1" applyAlignment="1">
      <alignment horizontal="center" vertical="center" wrapText="1"/>
    </xf>
    <xf numFmtId="0" fontId="33" fillId="0" borderId="13" xfId="0" applyFont="1" applyBorder="1"/>
    <xf numFmtId="0" fontId="33" fillId="0" borderId="13" xfId="0" applyFont="1" applyBorder="1" applyAlignment="1">
      <alignment wrapText="1"/>
    </xf>
    <xf numFmtId="165" fontId="33" fillId="0" borderId="13" xfId="0" applyNumberFormat="1" applyFont="1" applyBorder="1"/>
    <xf numFmtId="0" fontId="33" fillId="0" borderId="15" xfId="0" applyFont="1" applyBorder="1"/>
    <xf numFmtId="0" fontId="33" fillId="0" borderId="15" xfId="0" applyFont="1" applyBorder="1" applyAlignment="1">
      <alignment wrapText="1"/>
    </xf>
    <xf numFmtId="165" fontId="33" fillId="0" borderId="15" xfId="0" applyNumberFormat="1" applyFont="1" applyBorder="1"/>
    <xf numFmtId="0" fontId="33" fillId="0" borderId="14" xfId="0" applyFont="1" applyBorder="1"/>
    <xf numFmtId="0" fontId="33" fillId="0" borderId="14" xfId="0" applyFont="1" applyBorder="1" applyAlignment="1">
      <alignment wrapText="1"/>
    </xf>
    <xf numFmtId="165" fontId="33" fillId="0" borderId="14" xfId="0" applyNumberFormat="1" applyFont="1" applyBorder="1"/>
    <xf numFmtId="0" fontId="38" fillId="0" borderId="13" xfId="0" applyFont="1" applyBorder="1"/>
    <xf numFmtId="0" fontId="38" fillId="27" borderId="15" xfId="0" applyFont="1" applyFill="1" applyBorder="1" applyAlignment="1">
      <alignment horizontal="center"/>
    </xf>
    <xf numFmtId="0" fontId="33" fillId="27" borderId="15" xfId="0" applyFont="1" applyFill="1" applyBorder="1" applyAlignment="1">
      <alignment horizontal="center"/>
    </xf>
    <xf numFmtId="165" fontId="34" fillId="26" borderId="8" xfId="60" applyNumberFormat="1" applyFont="1" applyFill="1" applyBorder="1" applyAlignment="1">
      <alignment horizontal="center" vertical="center" wrapText="1"/>
    </xf>
    <xf numFmtId="165" fontId="34" fillId="26" borderId="8" xfId="60" applyNumberFormat="1" applyFont="1" applyFill="1" applyBorder="1" applyAlignment="1">
      <alignment horizontal="center" vertical="center"/>
    </xf>
    <xf numFmtId="0" fontId="34" fillId="26" borderId="8" xfId="60" applyFont="1" applyFill="1" applyBorder="1" applyAlignment="1">
      <alignment horizontal="center" vertical="center" wrapText="1"/>
    </xf>
  </cellXfs>
  <cellStyles count="82"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 xr:uid="{00000000-0005-0000-0000-000007000000}"/>
    <cellStyle name="Incorrecto" xfId="6" builtinId="27" customBuiltin="1"/>
    <cellStyle name="Millares 2" xfId="58" xr:uid="{00000000-0005-0000-0000-000009000000}"/>
    <cellStyle name="Millares 3" xfId="61" xr:uid="{00000000-0005-0000-0000-00000A000000}"/>
    <cellStyle name="Neutral" xfId="7" builtinId="28" customBuiltin="1"/>
    <cellStyle name="Normal" xfId="0" builtinId="0" customBuiltin="1"/>
    <cellStyle name="Normal 2" xfId="57" xr:uid="{00000000-0005-0000-0000-00000D000000}"/>
    <cellStyle name="Normal 2 2" xfId="78" xr:uid="{00000000-0005-0000-0000-00000E000000}"/>
    <cellStyle name="Normal 3" xfId="60" xr:uid="{00000000-0005-0000-0000-00000F000000}"/>
    <cellStyle name="Normal 3 2" xfId="79" xr:uid="{00000000-0005-0000-0000-000010000000}"/>
    <cellStyle name="Normal 3 3" xfId="64" xr:uid="{00000000-0005-0000-0000-000011000000}"/>
    <cellStyle name="Normal 4" xfId="81" xr:uid="{00000000-0005-0000-0000-000012000000}"/>
    <cellStyle name="Normal 5" xfId="62" xr:uid="{00000000-0005-0000-0000-000013000000}"/>
    <cellStyle name="Normal 7" xfId="80" xr:uid="{00000000-0005-0000-0000-000014000000}"/>
    <cellStyle name="Notas" xfId="14" builtinId="10" customBuiltin="1"/>
    <cellStyle name="Notas 2" xfId="63" xr:uid="{00000000-0005-0000-0000-000016000000}"/>
    <cellStyle name="Salida" xfId="9" builtinId="21" customBuiltin="1"/>
    <cellStyle name="SAPBEXaggData" xfId="17" xr:uid="{00000000-0005-0000-0000-000018000000}"/>
    <cellStyle name="SAPBEXaggDataEmph" xfId="18" xr:uid="{00000000-0005-0000-0000-000019000000}"/>
    <cellStyle name="SAPBEXaggItem" xfId="19" xr:uid="{00000000-0005-0000-0000-00001A000000}"/>
    <cellStyle name="SAPBEXaggItemX" xfId="20" xr:uid="{00000000-0005-0000-0000-00001B000000}"/>
    <cellStyle name="SAPBEXchaText" xfId="21" xr:uid="{00000000-0005-0000-0000-00001C000000}"/>
    <cellStyle name="SAPBEXexcBad7" xfId="22" xr:uid="{00000000-0005-0000-0000-00001D000000}"/>
    <cellStyle name="SAPBEXexcBad8" xfId="23" xr:uid="{00000000-0005-0000-0000-00001E000000}"/>
    <cellStyle name="SAPBEXexcBad9" xfId="24" xr:uid="{00000000-0005-0000-0000-00001F000000}"/>
    <cellStyle name="SAPBEXexcCritical4" xfId="25" xr:uid="{00000000-0005-0000-0000-000020000000}"/>
    <cellStyle name="SAPBEXexcCritical5" xfId="26" xr:uid="{00000000-0005-0000-0000-000021000000}"/>
    <cellStyle name="SAPBEXexcCritical6" xfId="27" xr:uid="{00000000-0005-0000-0000-000022000000}"/>
    <cellStyle name="SAPBEXexcGood1" xfId="28" xr:uid="{00000000-0005-0000-0000-000023000000}"/>
    <cellStyle name="SAPBEXexcGood2" xfId="29" xr:uid="{00000000-0005-0000-0000-000024000000}"/>
    <cellStyle name="SAPBEXexcGood3" xfId="30" xr:uid="{00000000-0005-0000-0000-000025000000}"/>
    <cellStyle name="SAPBEXfilterDrill" xfId="31" xr:uid="{00000000-0005-0000-0000-000026000000}"/>
    <cellStyle name="SAPBEXfilterItem" xfId="32" xr:uid="{00000000-0005-0000-0000-000027000000}"/>
    <cellStyle name="SAPBEXfilterText" xfId="33" xr:uid="{00000000-0005-0000-0000-000028000000}"/>
    <cellStyle name="SAPBEXfilterText 2" xfId="65" xr:uid="{00000000-0005-0000-0000-000029000000}"/>
    <cellStyle name="SAPBEXformats" xfId="34" xr:uid="{00000000-0005-0000-0000-00002A000000}"/>
    <cellStyle name="SAPBEXheaderItem" xfId="35" xr:uid="{00000000-0005-0000-0000-00002B000000}"/>
    <cellStyle name="SAPBEXheaderItem 2" xfId="66" xr:uid="{00000000-0005-0000-0000-00002C000000}"/>
    <cellStyle name="SAPBEXheaderText" xfId="36" xr:uid="{00000000-0005-0000-0000-00002D000000}"/>
    <cellStyle name="SAPBEXheaderText 2" xfId="67" xr:uid="{00000000-0005-0000-0000-00002E000000}"/>
    <cellStyle name="SAPBEXHLevel0" xfId="37" xr:uid="{00000000-0005-0000-0000-00002F000000}"/>
    <cellStyle name="SAPBEXHLevel0 2" xfId="68" xr:uid="{00000000-0005-0000-0000-000030000000}"/>
    <cellStyle name="SAPBEXHLevel0X" xfId="38" xr:uid="{00000000-0005-0000-0000-000031000000}"/>
    <cellStyle name="SAPBEXHLevel0X 2" xfId="69" xr:uid="{00000000-0005-0000-0000-000032000000}"/>
    <cellStyle name="SAPBEXHLevel1" xfId="39" xr:uid="{00000000-0005-0000-0000-000033000000}"/>
    <cellStyle name="SAPBEXHLevel1 2" xfId="70" xr:uid="{00000000-0005-0000-0000-000034000000}"/>
    <cellStyle name="SAPBEXHLevel1X" xfId="40" xr:uid="{00000000-0005-0000-0000-000035000000}"/>
    <cellStyle name="SAPBEXHLevel1X 2" xfId="71" xr:uid="{00000000-0005-0000-0000-000036000000}"/>
    <cellStyle name="SAPBEXHLevel2" xfId="41" xr:uid="{00000000-0005-0000-0000-000037000000}"/>
    <cellStyle name="SAPBEXHLevel2 2" xfId="72" xr:uid="{00000000-0005-0000-0000-000038000000}"/>
    <cellStyle name="SAPBEXHLevel2X" xfId="42" xr:uid="{00000000-0005-0000-0000-000039000000}"/>
    <cellStyle name="SAPBEXHLevel2X 2" xfId="73" xr:uid="{00000000-0005-0000-0000-00003A000000}"/>
    <cellStyle name="SAPBEXHLevel3" xfId="43" xr:uid="{00000000-0005-0000-0000-00003B000000}"/>
    <cellStyle name="SAPBEXHLevel3 2" xfId="74" xr:uid="{00000000-0005-0000-0000-00003C000000}"/>
    <cellStyle name="SAPBEXHLevel3X" xfId="44" xr:uid="{00000000-0005-0000-0000-00003D000000}"/>
    <cellStyle name="SAPBEXHLevel3X 2" xfId="75" xr:uid="{00000000-0005-0000-0000-00003E000000}"/>
    <cellStyle name="SAPBEXinputData" xfId="45" xr:uid="{00000000-0005-0000-0000-00003F000000}"/>
    <cellStyle name="SAPBEXinputData 2" xfId="76" xr:uid="{00000000-0005-0000-0000-000040000000}"/>
    <cellStyle name="SAPBEXresData" xfId="46" xr:uid="{00000000-0005-0000-0000-000041000000}"/>
    <cellStyle name="SAPBEXresDataEmph" xfId="47" xr:uid="{00000000-0005-0000-0000-000042000000}"/>
    <cellStyle name="SAPBEXresItem" xfId="48" xr:uid="{00000000-0005-0000-0000-000043000000}"/>
    <cellStyle name="SAPBEXresItemX" xfId="49" xr:uid="{00000000-0005-0000-0000-000044000000}"/>
    <cellStyle name="SAPBEXstdData" xfId="50" xr:uid="{00000000-0005-0000-0000-000045000000}"/>
    <cellStyle name="SAPBEXstdDataEmph" xfId="51" xr:uid="{00000000-0005-0000-0000-000046000000}"/>
    <cellStyle name="SAPBEXstdItem" xfId="52" xr:uid="{00000000-0005-0000-0000-000047000000}"/>
    <cellStyle name="SAPBEXstdItemX" xfId="53" xr:uid="{00000000-0005-0000-0000-000048000000}"/>
    <cellStyle name="SAPBEXtitle" xfId="54" xr:uid="{00000000-0005-0000-0000-000049000000}"/>
    <cellStyle name="SAPBEXtitle 2" xfId="77" xr:uid="{00000000-0005-0000-0000-00004A000000}"/>
    <cellStyle name="SAPBEXundefined" xfId="55" xr:uid="{00000000-0005-0000-0000-00004B000000}"/>
    <cellStyle name="Sheet Title" xfId="56" xr:uid="{00000000-0005-0000-0000-00004C000000}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sim\GarciaLGCG\Imagenes\Logo.png" TargetMode="External"/><Relationship Id="rId2" Type="http://schemas.openxmlformats.org/officeDocument/2006/relationships/image" Target="file:///c:\sim\GarciaLGCG\Imagenes\escudo.pn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1263650</xdr:colOff>
      <xdr:row>0</xdr:row>
      <xdr:rowOff>1587</xdr:rowOff>
    </xdr:to>
    <xdr:pic>
      <xdr:nvPicPr>
        <xdr:cNvPr id="21" name="BExTW1JB02PPJ9CFFO0F620G1UKC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oneCellAnchor>
    <xdr:from>
      <xdr:col>0</xdr:col>
      <xdr:colOff>939800</xdr:colOff>
      <xdr:row>3</xdr:row>
      <xdr:rowOff>155362</xdr:rowOff>
    </xdr:from>
    <xdr:ext cx="979948" cy="233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9800" y="841162"/>
          <a:ext cx="97994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900"/>
            <a:t>NOR_01_14_008</a:t>
          </a:r>
        </a:p>
      </xdr:txBody>
    </xdr:sp>
    <xdr:clientData/>
  </xdr:oneCellAnchor>
  <xdr:twoCellAnchor editAs="oneCell">
    <xdr:from>
      <xdr:col>0</xdr:col>
      <xdr:colOff>1126066</xdr:colOff>
      <xdr:row>0</xdr:row>
      <xdr:rowOff>0</xdr:rowOff>
    </xdr:from>
    <xdr:to>
      <xdr:col>1</xdr:col>
      <xdr:colOff>353799</xdr:colOff>
      <xdr:row>4</xdr:row>
      <xdr:rowOff>27940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126066" y="0"/>
          <a:ext cx="641666" cy="891540"/>
        </a:xfrm>
        <a:prstGeom prst="rect">
          <a:avLst/>
        </a:prstGeom>
      </xdr:spPr>
    </xdr:pic>
    <xdr:clientData/>
  </xdr:twoCellAnchor>
  <xdr:twoCellAnchor editAs="oneCell">
    <xdr:from>
      <xdr:col>6</xdr:col>
      <xdr:colOff>2429934</xdr:colOff>
      <xdr:row>0</xdr:row>
      <xdr:rowOff>93133</xdr:rowOff>
    </xdr:from>
    <xdr:to>
      <xdr:col>9</xdr:col>
      <xdr:colOff>462771</xdr:colOff>
      <xdr:row>3</xdr:row>
      <xdr:rowOff>169333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1878734" y="93133"/>
          <a:ext cx="290117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showGridLines="0" tabSelected="1" zoomScale="90" zoomScaleNormal="90" workbookViewId="0">
      <pane ySplit="7" topLeftCell="A14" activePane="bottomLeft" state="frozen"/>
      <selection activeCell="A2" sqref="A2"/>
      <selection pane="bottomLeft" activeCell="J22" sqref="J22"/>
    </sheetView>
  </sheetViews>
  <sheetFormatPr baseColWidth="10" defaultRowHeight="13.2" x14ac:dyDescent="0.25"/>
  <cols>
    <col min="1" max="1" width="20.6640625" style="9" customWidth="1"/>
    <col min="2" max="3" width="10.6640625" style="9" customWidth="1"/>
    <col min="4" max="5" width="40.6640625" style="10" customWidth="1"/>
    <col min="6" max="6" width="14.6640625" style="11" customWidth="1"/>
    <col min="7" max="7" width="40.6640625" style="11" customWidth="1"/>
    <col min="8" max="8" width="14.6640625" style="11" customWidth="1"/>
    <col min="9" max="10" width="15.6640625" style="11" customWidth="1"/>
    <col min="11" max="11" width="16" customWidth="1"/>
    <col min="12" max="12" width="18.6640625" customWidth="1"/>
    <col min="13" max="13" width="11.6640625" bestFit="1" customWidth="1"/>
  </cols>
  <sheetData>
    <row r="1" spans="1:19" ht="24.6" x14ac:dyDescent="0.25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2"/>
      <c r="L1" s="12"/>
      <c r="S1" s="13"/>
    </row>
    <row r="2" spans="1:19" s="13" customFormat="1" ht="15.6" x14ac:dyDescent="0.25">
      <c r="A2" s="17" t="s">
        <v>67</v>
      </c>
      <c r="B2" s="17"/>
      <c r="C2" s="17"/>
      <c r="D2" s="17"/>
      <c r="E2" s="17"/>
      <c r="F2" s="17"/>
      <c r="G2" s="17"/>
      <c r="H2" s="17"/>
      <c r="I2" s="17"/>
      <c r="J2" s="17"/>
      <c r="K2" s="14"/>
      <c r="L2" s="14"/>
    </row>
    <row r="3" spans="1:19" s="13" customFormat="1" ht="13.8" x14ac:dyDescent="0.25">
      <c r="A3" s="18" t="s">
        <v>70</v>
      </c>
      <c r="B3" s="18"/>
      <c r="C3" s="18"/>
      <c r="D3" s="18"/>
      <c r="E3" s="18"/>
      <c r="F3" s="18"/>
      <c r="G3" s="18"/>
      <c r="H3" s="18"/>
      <c r="I3" s="18"/>
      <c r="J3" s="18"/>
      <c r="K3" s="15"/>
      <c r="L3" s="15"/>
    </row>
    <row r="4" spans="1:19" s="13" customFormat="1" ht="13.8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5"/>
      <c r="L4" s="15"/>
    </row>
    <row r="5" spans="1:19" s="13" customFormat="1" ht="13.8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5"/>
      <c r="L5" s="15"/>
    </row>
    <row r="6" spans="1:19" x14ac:dyDescent="0.25">
      <c r="A6" s="34" t="s">
        <v>58</v>
      </c>
      <c r="B6" s="34" t="s">
        <v>59</v>
      </c>
      <c r="C6" s="34" t="s">
        <v>60</v>
      </c>
      <c r="D6" s="34" t="s">
        <v>61</v>
      </c>
      <c r="E6" s="34" t="s">
        <v>62</v>
      </c>
      <c r="F6" s="32" t="s">
        <v>65</v>
      </c>
      <c r="G6" s="32" t="s">
        <v>1</v>
      </c>
      <c r="H6" s="32" t="s">
        <v>64</v>
      </c>
      <c r="I6" s="33" t="s">
        <v>63</v>
      </c>
      <c r="J6" s="33"/>
    </row>
    <row r="7" spans="1:19" ht="26.25" customHeight="1" x14ac:dyDescent="0.25">
      <c r="A7" s="34"/>
      <c r="B7" s="34"/>
      <c r="C7" s="34"/>
      <c r="D7" s="34"/>
      <c r="E7" s="34"/>
      <c r="F7" s="32"/>
      <c r="G7" s="32"/>
      <c r="H7" s="32"/>
      <c r="I7" s="19" t="s">
        <v>68</v>
      </c>
      <c r="J7" s="19" t="s">
        <v>66</v>
      </c>
    </row>
    <row r="8" spans="1:19" x14ac:dyDescent="0.25">
      <c r="A8" s="9" t="s">
        <v>71</v>
      </c>
      <c r="B8" s="9" t="s">
        <v>72</v>
      </c>
      <c r="C8" s="9" t="s">
        <v>72</v>
      </c>
      <c r="D8" s="10" t="s">
        <v>71</v>
      </c>
      <c r="E8" s="10" t="s">
        <v>73</v>
      </c>
      <c r="F8" s="11" t="s">
        <v>74</v>
      </c>
      <c r="G8" s="11" t="s">
        <v>75</v>
      </c>
      <c r="H8" s="11" t="s">
        <v>74</v>
      </c>
      <c r="I8" s="11" t="s">
        <v>76</v>
      </c>
      <c r="J8" s="11" t="s">
        <v>77</v>
      </c>
    </row>
    <row r="9" spans="1:19" x14ac:dyDescent="0.25">
      <c r="A9" s="9" t="s">
        <v>71</v>
      </c>
      <c r="B9" s="9" t="s">
        <v>72</v>
      </c>
      <c r="C9" s="9" t="s">
        <v>72</v>
      </c>
      <c r="D9" s="10" t="s">
        <v>71</v>
      </c>
      <c r="E9" s="10" t="s">
        <v>73</v>
      </c>
      <c r="F9" s="11" t="s">
        <v>74</v>
      </c>
      <c r="G9" s="11" t="s">
        <v>78</v>
      </c>
      <c r="H9" s="11" t="s">
        <v>74</v>
      </c>
      <c r="I9" s="11" t="s">
        <v>76</v>
      </c>
      <c r="J9" s="11" t="s">
        <v>77</v>
      </c>
    </row>
    <row r="10" spans="1:19" x14ac:dyDescent="0.25">
      <c r="A10" s="30" t="s">
        <v>93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9" x14ac:dyDescent="0.25">
      <c r="A11" s="23" t="s">
        <v>79</v>
      </c>
      <c r="B11" s="23" t="s">
        <v>80</v>
      </c>
      <c r="C11" s="23">
        <v>2.6</v>
      </c>
      <c r="D11" s="24" t="s">
        <v>81</v>
      </c>
      <c r="E11" s="24" t="s">
        <v>82</v>
      </c>
      <c r="F11" s="25">
        <v>107680374</v>
      </c>
      <c r="G11" s="25" t="s">
        <v>83</v>
      </c>
      <c r="H11" s="25">
        <v>107680374</v>
      </c>
      <c r="I11" s="25">
        <f>0+107680374-0</f>
        <v>107680374</v>
      </c>
      <c r="J11" s="25">
        <f t="shared" ref="J11:J19" si="0">I11/H11 * 100</f>
        <v>100</v>
      </c>
    </row>
    <row r="12" spans="1:19" x14ac:dyDescent="0.25">
      <c r="A12" s="26" t="s">
        <v>79</v>
      </c>
      <c r="B12" s="26" t="s">
        <v>80</v>
      </c>
      <c r="C12" s="26">
        <v>2.6</v>
      </c>
      <c r="D12" s="27" t="s">
        <v>84</v>
      </c>
      <c r="E12" s="27" t="s">
        <v>82</v>
      </c>
      <c r="F12" s="28">
        <v>40075131</v>
      </c>
      <c r="G12" s="28" t="s">
        <v>83</v>
      </c>
      <c r="H12" s="28">
        <v>40075131</v>
      </c>
      <c r="I12" s="28">
        <f>715627.32+40075131-0</f>
        <v>40790758.32</v>
      </c>
      <c r="J12" s="28">
        <f t="shared" si="0"/>
        <v>101.7857142375904</v>
      </c>
    </row>
    <row r="13" spans="1:19" x14ac:dyDescent="0.25">
      <c r="A13" s="26" t="s">
        <v>79</v>
      </c>
      <c r="B13" s="26">
        <v>180</v>
      </c>
      <c r="C13" s="26">
        <v>2.6</v>
      </c>
      <c r="D13" s="27" t="s">
        <v>85</v>
      </c>
      <c r="E13" s="27" t="s">
        <v>82</v>
      </c>
      <c r="F13" s="28">
        <v>21443056</v>
      </c>
      <c r="G13" s="28" t="s">
        <v>83</v>
      </c>
      <c r="H13" s="28">
        <v>21443056</v>
      </c>
      <c r="I13" s="28">
        <f>942590.22+21443056-0</f>
        <v>22385646.219999999</v>
      </c>
      <c r="J13" s="28">
        <f t="shared" si="0"/>
        <v>104.39578304510326</v>
      </c>
    </row>
    <row r="14" spans="1:19" x14ac:dyDescent="0.25">
      <c r="A14" s="26" t="s">
        <v>79</v>
      </c>
      <c r="B14" s="26" t="s">
        <v>80</v>
      </c>
      <c r="C14" s="26">
        <v>2.6</v>
      </c>
      <c r="D14" s="27" t="s">
        <v>81</v>
      </c>
      <c r="E14" s="27" t="s">
        <v>82</v>
      </c>
      <c r="F14" s="28">
        <v>52785051</v>
      </c>
      <c r="G14" s="28" t="s">
        <v>83</v>
      </c>
      <c r="H14" s="28">
        <v>52785051</v>
      </c>
      <c r="I14" s="28">
        <f>471452.26+52785051-0</f>
        <v>53256503.259999998</v>
      </c>
      <c r="J14" s="28">
        <f t="shared" si="0"/>
        <v>100.89315488205173</v>
      </c>
    </row>
    <row r="15" spans="1:19" ht="21" x14ac:dyDescent="0.25">
      <c r="A15" s="26" t="s">
        <v>79</v>
      </c>
      <c r="B15" s="26" t="s">
        <v>86</v>
      </c>
      <c r="C15" s="26">
        <v>0.52</v>
      </c>
      <c r="D15" s="27" t="s">
        <v>87</v>
      </c>
      <c r="E15" s="27" t="s">
        <v>88</v>
      </c>
      <c r="F15" s="28">
        <v>21214089.739999998</v>
      </c>
      <c r="G15" s="28" t="s">
        <v>83</v>
      </c>
      <c r="H15" s="28">
        <v>21214089.739999998</v>
      </c>
      <c r="I15" s="28">
        <f>0+21214089.74-0</f>
        <v>21214089.739999998</v>
      </c>
      <c r="J15" s="28">
        <f t="shared" si="0"/>
        <v>100</v>
      </c>
    </row>
    <row r="16" spans="1:19" ht="21" x14ac:dyDescent="0.25">
      <c r="A16" s="26" t="s">
        <v>79</v>
      </c>
      <c r="B16" s="26" t="s">
        <v>89</v>
      </c>
      <c r="C16" s="26">
        <v>0.56999999999999995</v>
      </c>
      <c r="D16" s="27" t="s">
        <v>87</v>
      </c>
      <c r="E16" s="27" t="s">
        <v>88</v>
      </c>
      <c r="F16" s="28">
        <v>18223410.09</v>
      </c>
      <c r="G16" s="28" t="s">
        <v>83</v>
      </c>
      <c r="H16" s="28">
        <v>18223410.09</v>
      </c>
      <c r="I16" s="28">
        <f>1160545.07+18223410.09-11311081.81</f>
        <v>8072873.3499999996</v>
      </c>
      <c r="J16" s="28">
        <f t="shared" si="0"/>
        <v>44.299465962355455</v>
      </c>
    </row>
    <row r="17" spans="1:10" ht="21" x14ac:dyDescent="0.25">
      <c r="A17" s="26" t="s">
        <v>79</v>
      </c>
      <c r="B17" s="26" t="s">
        <v>90</v>
      </c>
      <c r="C17" s="26">
        <v>0.54</v>
      </c>
      <c r="D17" s="27" t="s">
        <v>91</v>
      </c>
      <c r="E17" s="27" t="s">
        <v>88</v>
      </c>
      <c r="F17" s="28">
        <v>10645125.289999999</v>
      </c>
      <c r="G17" s="28" t="s">
        <v>83</v>
      </c>
      <c r="H17" s="28">
        <v>10645125.289999999</v>
      </c>
      <c r="I17" s="28">
        <f>817702+10645125.29-5397191.61</f>
        <v>6065635.6799999988</v>
      </c>
      <c r="J17" s="28">
        <f t="shared" si="0"/>
        <v>56.980406662738289</v>
      </c>
    </row>
    <row r="18" spans="1:10" ht="21" x14ac:dyDescent="0.25">
      <c r="A18" s="26" t="s">
        <v>79</v>
      </c>
      <c r="B18" s="26" t="s">
        <v>89</v>
      </c>
      <c r="C18" s="26">
        <v>0.56999999999999995</v>
      </c>
      <c r="D18" s="27" t="s">
        <v>87</v>
      </c>
      <c r="E18" s="27" t="s">
        <v>88</v>
      </c>
      <c r="F18" s="28">
        <v>7402959.3399999999</v>
      </c>
      <c r="G18" s="28" t="s">
        <v>83</v>
      </c>
      <c r="H18" s="28">
        <v>7402959.3399999999</v>
      </c>
      <c r="I18" s="28">
        <f>471452.26+7402959.34-4594940.28</f>
        <v>3279471.3199999994</v>
      </c>
      <c r="J18" s="28">
        <f t="shared" si="0"/>
        <v>44.299464165367134</v>
      </c>
    </row>
    <row r="19" spans="1:10" x14ac:dyDescent="0.25">
      <c r="A19" s="26" t="s">
        <v>79</v>
      </c>
      <c r="B19" s="26" t="s">
        <v>92</v>
      </c>
      <c r="C19" s="26">
        <v>0.55000000000000004</v>
      </c>
      <c r="D19" s="27" t="s">
        <v>84</v>
      </c>
      <c r="E19" s="27" t="s">
        <v>82</v>
      </c>
      <c r="F19" s="28">
        <v>120000000</v>
      </c>
      <c r="G19" s="28" t="s">
        <v>83</v>
      </c>
      <c r="H19" s="28">
        <v>120000000</v>
      </c>
      <c r="I19" s="28">
        <f>2534706.72+120000000-119150000</f>
        <v>3384706.7199999988</v>
      </c>
      <c r="J19" s="28">
        <f t="shared" si="0"/>
        <v>2.8205889333333323</v>
      </c>
    </row>
    <row r="20" spans="1:10" x14ac:dyDescent="0.25">
      <c r="A20" s="30" t="s">
        <v>94</v>
      </c>
      <c r="B20" s="31"/>
      <c r="C20" s="31"/>
      <c r="D20" s="31"/>
      <c r="E20" s="31"/>
      <c r="F20" s="31"/>
      <c r="G20" s="31"/>
      <c r="H20" s="31"/>
      <c r="I20" s="31"/>
      <c r="J20" s="31"/>
    </row>
    <row r="21" spans="1:10" x14ac:dyDescent="0.25">
      <c r="A21" s="23" t="s">
        <v>71</v>
      </c>
      <c r="B21" s="23" t="s">
        <v>72</v>
      </c>
      <c r="C21" s="23" t="s">
        <v>72</v>
      </c>
      <c r="D21" s="24" t="s">
        <v>71</v>
      </c>
      <c r="E21" s="24" t="s">
        <v>82</v>
      </c>
      <c r="F21" s="25">
        <v>0</v>
      </c>
      <c r="G21" s="25" t="s">
        <v>83</v>
      </c>
      <c r="H21" s="25">
        <v>0</v>
      </c>
      <c r="I21" s="25">
        <f>0+0</f>
        <v>0</v>
      </c>
      <c r="J21" s="25" t="s">
        <v>77</v>
      </c>
    </row>
    <row r="22" spans="1:10" x14ac:dyDescent="0.25">
      <c r="A22" s="26" t="s">
        <v>71</v>
      </c>
      <c r="B22" s="26" t="s">
        <v>72</v>
      </c>
      <c r="C22" s="26" t="s">
        <v>72</v>
      </c>
      <c r="D22" s="27" t="s">
        <v>71</v>
      </c>
      <c r="E22" s="27" t="s">
        <v>82</v>
      </c>
      <c r="F22" s="28">
        <v>0</v>
      </c>
      <c r="G22" s="28" t="s">
        <v>83</v>
      </c>
      <c r="H22" s="28">
        <v>0</v>
      </c>
      <c r="I22" s="28">
        <f>715627.32+0</f>
        <v>715627.32</v>
      </c>
      <c r="J22" s="28" t="s">
        <v>77</v>
      </c>
    </row>
    <row r="23" spans="1:10" x14ac:dyDescent="0.25">
      <c r="A23" s="26" t="s">
        <v>71</v>
      </c>
      <c r="B23" s="26" t="s">
        <v>72</v>
      </c>
      <c r="C23" s="26" t="s">
        <v>72</v>
      </c>
      <c r="D23" s="27" t="s">
        <v>71</v>
      </c>
      <c r="E23" s="27" t="s">
        <v>82</v>
      </c>
      <c r="F23" s="28">
        <v>0</v>
      </c>
      <c r="G23" s="28" t="s">
        <v>83</v>
      </c>
      <c r="H23" s="28">
        <v>0</v>
      </c>
      <c r="I23" s="28">
        <f>942590.22+0</f>
        <v>942590.22</v>
      </c>
      <c r="J23" s="28" t="s">
        <v>77</v>
      </c>
    </row>
    <row r="24" spans="1:10" x14ac:dyDescent="0.25">
      <c r="A24" s="26" t="s">
        <v>71</v>
      </c>
      <c r="B24" s="26" t="s">
        <v>72</v>
      </c>
      <c r="C24" s="26" t="s">
        <v>72</v>
      </c>
      <c r="D24" s="27" t="s">
        <v>71</v>
      </c>
      <c r="E24" s="27" t="s">
        <v>82</v>
      </c>
      <c r="F24" s="28">
        <v>0</v>
      </c>
      <c r="G24" s="28" t="s">
        <v>83</v>
      </c>
      <c r="H24" s="28">
        <v>0</v>
      </c>
      <c r="I24" s="28">
        <f>471452.26+0</f>
        <v>471452.26</v>
      </c>
      <c r="J24" s="28" t="s">
        <v>77</v>
      </c>
    </row>
    <row r="25" spans="1:10" ht="21" x14ac:dyDescent="0.25">
      <c r="A25" s="26" t="s">
        <v>71</v>
      </c>
      <c r="B25" s="26" t="s">
        <v>72</v>
      </c>
      <c r="C25" s="26" t="s">
        <v>72</v>
      </c>
      <c r="D25" s="27" t="s">
        <v>71</v>
      </c>
      <c r="E25" s="27" t="s">
        <v>88</v>
      </c>
      <c r="F25" s="28">
        <v>0</v>
      </c>
      <c r="G25" s="28" t="s">
        <v>83</v>
      </c>
      <c r="H25" s="28">
        <v>0</v>
      </c>
      <c r="I25" s="28">
        <f>0+0</f>
        <v>0</v>
      </c>
      <c r="J25" s="28" t="s">
        <v>77</v>
      </c>
    </row>
    <row r="26" spans="1:10" ht="21" x14ac:dyDescent="0.25">
      <c r="A26" s="26" t="s">
        <v>71</v>
      </c>
      <c r="B26" s="26" t="s">
        <v>72</v>
      </c>
      <c r="C26" s="26" t="s">
        <v>72</v>
      </c>
      <c r="D26" s="27" t="s">
        <v>71</v>
      </c>
      <c r="E26" s="27" t="s">
        <v>88</v>
      </c>
      <c r="F26" s="28">
        <v>0</v>
      </c>
      <c r="G26" s="28" t="s">
        <v>83</v>
      </c>
      <c r="H26" s="28">
        <v>0</v>
      </c>
      <c r="I26" s="28">
        <f>1160545.07+0</f>
        <v>1160545.07</v>
      </c>
      <c r="J26" s="28" t="s">
        <v>77</v>
      </c>
    </row>
    <row r="27" spans="1:10" ht="21" x14ac:dyDescent="0.25">
      <c r="A27" s="26" t="s">
        <v>71</v>
      </c>
      <c r="B27" s="26" t="s">
        <v>72</v>
      </c>
      <c r="C27" s="26" t="s">
        <v>72</v>
      </c>
      <c r="D27" s="27" t="s">
        <v>71</v>
      </c>
      <c r="E27" s="27" t="s">
        <v>88</v>
      </c>
      <c r="F27" s="28">
        <v>0</v>
      </c>
      <c r="G27" s="28" t="s">
        <v>83</v>
      </c>
      <c r="H27" s="28">
        <v>0</v>
      </c>
      <c r="I27" s="28">
        <f>817702+0</f>
        <v>817702</v>
      </c>
      <c r="J27" s="28" t="s">
        <v>77</v>
      </c>
    </row>
    <row r="28" spans="1:10" ht="21" x14ac:dyDescent="0.25">
      <c r="A28" s="26" t="s">
        <v>71</v>
      </c>
      <c r="B28" s="26" t="s">
        <v>72</v>
      </c>
      <c r="C28" s="26" t="s">
        <v>72</v>
      </c>
      <c r="D28" s="27" t="s">
        <v>71</v>
      </c>
      <c r="E28" s="27" t="s">
        <v>88</v>
      </c>
      <c r="F28" s="28">
        <v>0</v>
      </c>
      <c r="G28" s="28" t="s">
        <v>83</v>
      </c>
      <c r="H28" s="28">
        <v>0</v>
      </c>
      <c r="I28" s="28">
        <f>471452.26+0</f>
        <v>471452.26</v>
      </c>
      <c r="J28" s="28" t="s">
        <v>77</v>
      </c>
    </row>
    <row r="29" spans="1:10" x14ac:dyDescent="0.25">
      <c r="A29" s="26" t="s">
        <v>71</v>
      </c>
      <c r="B29" s="26" t="s">
        <v>72</v>
      </c>
      <c r="C29" s="26" t="s">
        <v>72</v>
      </c>
      <c r="D29" s="27" t="s">
        <v>71</v>
      </c>
      <c r="E29" s="27" t="s">
        <v>82</v>
      </c>
      <c r="F29" s="28">
        <v>0</v>
      </c>
      <c r="G29" s="28" t="s">
        <v>83</v>
      </c>
      <c r="H29" s="28">
        <v>0</v>
      </c>
      <c r="I29" s="28">
        <f>2534706.72+0</f>
        <v>2534706.7200000002</v>
      </c>
      <c r="J29" s="28" t="s">
        <v>77</v>
      </c>
    </row>
    <row r="30" spans="1:10" x14ac:dyDescent="0.25">
      <c r="A30" s="30" t="s">
        <v>95</v>
      </c>
      <c r="B30" s="31"/>
      <c r="C30" s="31"/>
      <c r="D30" s="31"/>
      <c r="E30" s="31"/>
      <c r="F30" s="31"/>
      <c r="G30" s="31"/>
      <c r="H30" s="31"/>
      <c r="I30" s="31"/>
      <c r="J30" s="31"/>
    </row>
    <row r="31" spans="1:10" x14ac:dyDescent="0.25">
      <c r="A31" s="23" t="s">
        <v>71</v>
      </c>
      <c r="B31" s="23" t="s">
        <v>72</v>
      </c>
      <c r="C31" s="23" t="s">
        <v>72</v>
      </c>
      <c r="D31" s="24" t="s">
        <v>71</v>
      </c>
      <c r="E31" s="24" t="s">
        <v>82</v>
      </c>
      <c r="F31" s="25">
        <v>0</v>
      </c>
      <c r="G31" s="25" t="s">
        <v>83</v>
      </c>
      <c r="H31" s="25">
        <v>0</v>
      </c>
      <c r="I31" s="25">
        <f>0+0</f>
        <v>0</v>
      </c>
      <c r="J31" s="25" t="s">
        <v>77</v>
      </c>
    </row>
    <row r="32" spans="1:10" x14ac:dyDescent="0.25">
      <c r="A32" s="26" t="s">
        <v>71</v>
      </c>
      <c r="B32" s="26" t="s">
        <v>72</v>
      </c>
      <c r="C32" s="26" t="s">
        <v>72</v>
      </c>
      <c r="D32" s="27" t="s">
        <v>71</v>
      </c>
      <c r="E32" s="27" t="s">
        <v>82</v>
      </c>
      <c r="F32" s="28">
        <v>0</v>
      </c>
      <c r="G32" s="28" t="s">
        <v>83</v>
      </c>
      <c r="H32" s="28">
        <v>0</v>
      </c>
      <c r="I32" s="28">
        <f>102074.68+0</f>
        <v>102074.68</v>
      </c>
      <c r="J32" s="28" t="s">
        <v>77</v>
      </c>
    </row>
    <row r="33" spans="1:10" x14ac:dyDescent="0.25">
      <c r="A33" s="26" t="s">
        <v>71</v>
      </c>
      <c r="B33" s="26" t="s">
        <v>72</v>
      </c>
      <c r="C33" s="26" t="s">
        <v>72</v>
      </c>
      <c r="D33" s="27" t="s">
        <v>71</v>
      </c>
      <c r="E33" s="27" t="s">
        <v>82</v>
      </c>
      <c r="F33" s="28">
        <v>0</v>
      </c>
      <c r="G33" s="28" t="s">
        <v>83</v>
      </c>
      <c r="H33" s="28">
        <v>0</v>
      </c>
      <c r="I33" s="28">
        <f>217954.85+0</f>
        <v>217954.85</v>
      </c>
      <c r="J33" s="28" t="s">
        <v>77</v>
      </c>
    </row>
    <row r="34" spans="1:10" x14ac:dyDescent="0.25">
      <c r="A34" s="26" t="s">
        <v>71</v>
      </c>
      <c r="B34" s="26" t="s">
        <v>72</v>
      </c>
      <c r="C34" s="26" t="s">
        <v>72</v>
      </c>
      <c r="D34" s="27" t="s">
        <v>71</v>
      </c>
      <c r="E34" s="27" t="s">
        <v>82</v>
      </c>
      <c r="F34" s="28">
        <v>0</v>
      </c>
      <c r="G34" s="28" t="s">
        <v>83</v>
      </c>
      <c r="H34" s="28">
        <v>0</v>
      </c>
      <c r="I34" s="28">
        <f t="shared" ref="I34:I39" si="1">0+0</f>
        <v>0</v>
      </c>
      <c r="J34" s="28" t="s">
        <v>77</v>
      </c>
    </row>
    <row r="35" spans="1:10" ht="21" x14ac:dyDescent="0.25">
      <c r="A35" s="26" t="s">
        <v>71</v>
      </c>
      <c r="B35" s="26" t="s">
        <v>72</v>
      </c>
      <c r="C35" s="26" t="s">
        <v>72</v>
      </c>
      <c r="D35" s="27" t="s">
        <v>71</v>
      </c>
      <c r="E35" s="27" t="s">
        <v>88</v>
      </c>
      <c r="F35" s="28">
        <v>0</v>
      </c>
      <c r="G35" s="28" t="s">
        <v>83</v>
      </c>
      <c r="H35" s="28">
        <v>0</v>
      </c>
      <c r="I35" s="28">
        <f t="shared" si="1"/>
        <v>0</v>
      </c>
      <c r="J35" s="28" t="s">
        <v>77</v>
      </c>
    </row>
    <row r="36" spans="1:10" ht="21" x14ac:dyDescent="0.25">
      <c r="A36" s="26" t="s">
        <v>71</v>
      </c>
      <c r="B36" s="26" t="s">
        <v>72</v>
      </c>
      <c r="C36" s="26" t="s">
        <v>72</v>
      </c>
      <c r="D36" s="27" t="s">
        <v>71</v>
      </c>
      <c r="E36" s="27" t="s">
        <v>88</v>
      </c>
      <c r="F36" s="28">
        <v>0</v>
      </c>
      <c r="G36" s="28" t="s">
        <v>83</v>
      </c>
      <c r="H36" s="28">
        <v>0</v>
      </c>
      <c r="I36" s="28">
        <f t="shared" si="1"/>
        <v>0</v>
      </c>
      <c r="J36" s="28" t="s">
        <v>77</v>
      </c>
    </row>
    <row r="37" spans="1:10" ht="21" x14ac:dyDescent="0.25">
      <c r="A37" s="26" t="s">
        <v>71</v>
      </c>
      <c r="B37" s="26" t="s">
        <v>72</v>
      </c>
      <c r="C37" s="26" t="s">
        <v>72</v>
      </c>
      <c r="D37" s="27" t="s">
        <v>71</v>
      </c>
      <c r="E37" s="27" t="s">
        <v>88</v>
      </c>
      <c r="F37" s="28">
        <v>0</v>
      </c>
      <c r="G37" s="28" t="s">
        <v>83</v>
      </c>
      <c r="H37" s="28">
        <v>0</v>
      </c>
      <c r="I37" s="28">
        <f t="shared" si="1"/>
        <v>0</v>
      </c>
      <c r="J37" s="28" t="s">
        <v>77</v>
      </c>
    </row>
    <row r="38" spans="1:10" ht="21" x14ac:dyDescent="0.25">
      <c r="A38" s="26" t="s">
        <v>71</v>
      </c>
      <c r="B38" s="26" t="s">
        <v>72</v>
      </c>
      <c r="C38" s="26" t="s">
        <v>72</v>
      </c>
      <c r="D38" s="27" t="s">
        <v>71</v>
      </c>
      <c r="E38" s="27" t="s">
        <v>88</v>
      </c>
      <c r="F38" s="28">
        <v>0</v>
      </c>
      <c r="G38" s="28" t="s">
        <v>83</v>
      </c>
      <c r="H38" s="28">
        <v>0</v>
      </c>
      <c r="I38" s="28">
        <f t="shared" si="1"/>
        <v>0</v>
      </c>
      <c r="J38" s="28" t="s">
        <v>77</v>
      </c>
    </row>
    <row r="39" spans="1:10" x14ac:dyDescent="0.25">
      <c r="A39" s="26" t="s">
        <v>71</v>
      </c>
      <c r="B39" s="26" t="s">
        <v>72</v>
      </c>
      <c r="C39" s="26" t="s">
        <v>72</v>
      </c>
      <c r="D39" s="27" t="s">
        <v>71</v>
      </c>
      <c r="E39" s="27" t="s">
        <v>82</v>
      </c>
      <c r="F39" s="28">
        <v>0</v>
      </c>
      <c r="G39" s="28" t="s">
        <v>83</v>
      </c>
      <c r="H39" s="28">
        <v>0</v>
      </c>
      <c r="I39" s="28">
        <f t="shared" si="1"/>
        <v>0</v>
      </c>
      <c r="J39" s="28" t="s">
        <v>77</v>
      </c>
    </row>
    <row r="40" spans="1:10" x14ac:dyDescent="0.25">
      <c r="A40" s="30" t="s">
        <v>96</v>
      </c>
      <c r="B40" s="31"/>
      <c r="C40" s="31"/>
      <c r="D40" s="31"/>
      <c r="E40" s="31"/>
      <c r="F40" s="31"/>
      <c r="G40" s="31"/>
      <c r="H40" s="31"/>
      <c r="I40" s="31"/>
      <c r="J40" s="31"/>
    </row>
    <row r="41" spans="1:10" x14ac:dyDescent="0.25">
      <c r="A41" s="23" t="s">
        <v>71</v>
      </c>
      <c r="B41" s="23" t="s">
        <v>72</v>
      </c>
      <c r="C41" s="23" t="s">
        <v>72</v>
      </c>
      <c r="D41" s="24" t="s">
        <v>71</v>
      </c>
      <c r="E41" s="24" t="s">
        <v>82</v>
      </c>
      <c r="F41" s="25">
        <v>0</v>
      </c>
      <c r="G41" s="25" t="s">
        <v>83</v>
      </c>
      <c r="H41" s="25">
        <v>0</v>
      </c>
      <c r="I41" s="25">
        <f t="shared" ref="I41:I49" si="2">0+0</f>
        <v>0</v>
      </c>
      <c r="J41" s="25" t="s">
        <v>77</v>
      </c>
    </row>
    <row r="42" spans="1:10" x14ac:dyDescent="0.25">
      <c r="A42" s="26" t="s">
        <v>71</v>
      </c>
      <c r="B42" s="26" t="s">
        <v>72</v>
      </c>
      <c r="C42" s="26" t="s">
        <v>72</v>
      </c>
      <c r="D42" s="27" t="s">
        <v>71</v>
      </c>
      <c r="E42" s="27" t="s">
        <v>82</v>
      </c>
      <c r="F42" s="28">
        <v>0</v>
      </c>
      <c r="G42" s="28" t="s">
        <v>83</v>
      </c>
      <c r="H42" s="28">
        <v>0</v>
      </c>
      <c r="I42" s="28">
        <f t="shared" si="2"/>
        <v>0</v>
      </c>
      <c r="J42" s="28" t="s">
        <v>77</v>
      </c>
    </row>
    <row r="43" spans="1:10" x14ac:dyDescent="0.25">
      <c r="A43" s="26" t="s">
        <v>71</v>
      </c>
      <c r="B43" s="26" t="s">
        <v>72</v>
      </c>
      <c r="C43" s="26" t="s">
        <v>72</v>
      </c>
      <c r="D43" s="27" t="s">
        <v>71</v>
      </c>
      <c r="E43" s="27" t="s">
        <v>82</v>
      </c>
      <c r="F43" s="28">
        <v>0</v>
      </c>
      <c r="G43" s="28" t="s">
        <v>83</v>
      </c>
      <c r="H43" s="28">
        <v>0</v>
      </c>
      <c r="I43" s="28">
        <f t="shared" si="2"/>
        <v>0</v>
      </c>
      <c r="J43" s="28" t="s">
        <v>77</v>
      </c>
    </row>
    <row r="44" spans="1:10" x14ac:dyDescent="0.25">
      <c r="A44" s="26" t="s">
        <v>71</v>
      </c>
      <c r="B44" s="26" t="s">
        <v>72</v>
      </c>
      <c r="C44" s="26" t="s">
        <v>72</v>
      </c>
      <c r="D44" s="27" t="s">
        <v>71</v>
      </c>
      <c r="E44" s="27" t="s">
        <v>82</v>
      </c>
      <c r="F44" s="28">
        <v>0</v>
      </c>
      <c r="G44" s="28" t="s">
        <v>83</v>
      </c>
      <c r="H44" s="28">
        <v>0</v>
      </c>
      <c r="I44" s="28">
        <f t="shared" si="2"/>
        <v>0</v>
      </c>
      <c r="J44" s="28" t="s">
        <v>77</v>
      </c>
    </row>
    <row r="45" spans="1:10" ht="21" x14ac:dyDescent="0.25">
      <c r="A45" s="26" t="s">
        <v>71</v>
      </c>
      <c r="B45" s="26" t="s">
        <v>72</v>
      </c>
      <c r="C45" s="26" t="s">
        <v>72</v>
      </c>
      <c r="D45" s="27" t="s">
        <v>71</v>
      </c>
      <c r="E45" s="27" t="s">
        <v>88</v>
      </c>
      <c r="F45" s="28">
        <v>0</v>
      </c>
      <c r="G45" s="28" t="s">
        <v>83</v>
      </c>
      <c r="H45" s="28">
        <v>0</v>
      </c>
      <c r="I45" s="28">
        <f t="shared" si="2"/>
        <v>0</v>
      </c>
      <c r="J45" s="28" t="s">
        <v>77</v>
      </c>
    </row>
    <row r="46" spans="1:10" ht="21" x14ac:dyDescent="0.25">
      <c r="A46" s="26" t="s">
        <v>71</v>
      </c>
      <c r="B46" s="26" t="s">
        <v>72</v>
      </c>
      <c r="C46" s="26" t="s">
        <v>72</v>
      </c>
      <c r="D46" s="27" t="s">
        <v>71</v>
      </c>
      <c r="E46" s="27" t="s">
        <v>88</v>
      </c>
      <c r="F46" s="28">
        <v>0</v>
      </c>
      <c r="G46" s="28" t="s">
        <v>83</v>
      </c>
      <c r="H46" s="28">
        <v>0</v>
      </c>
      <c r="I46" s="28">
        <f t="shared" si="2"/>
        <v>0</v>
      </c>
      <c r="J46" s="28" t="s">
        <v>77</v>
      </c>
    </row>
    <row r="47" spans="1:10" ht="21" x14ac:dyDescent="0.25">
      <c r="A47" s="26" t="s">
        <v>71</v>
      </c>
      <c r="B47" s="26" t="s">
        <v>72</v>
      </c>
      <c r="C47" s="26" t="s">
        <v>72</v>
      </c>
      <c r="D47" s="27" t="s">
        <v>71</v>
      </c>
      <c r="E47" s="27" t="s">
        <v>88</v>
      </c>
      <c r="F47" s="28">
        <v>0</v>
      </c>
      <c r="G47" s="28" t="s">
        <v>83</v>
      </c>
      <c r="H47" s="28">
        <v>0</v>
      </c>
      <c r="I47" s="28">
        <f t="shared" si="2"/>
        <v>0</v>
      </c>
      <c r="J47" s="28" t="s">
        <v>77</v>
      </c>
    </row>
    <row r="48" spans="1:10" ht="21" x14ac:dyDescent="0.25">
      <c r="A48" s="26" t="s">
        <v>71</v>
      </c>
      <c r="B48" s="26" t="s">
        <v>72</v>
      </c>
      <c r="C48" s="26" t="s">
        <v>72</v>
      </c>
      <c r="D48" s="27" t="s">
        <v>71</v>
      </c>
      <c r="E48" s="27" t="s">
        <v>88</v>
      </c>
      <c r="F48" s="28">
        <v>0</v>
      </c>
      <c r="G48" s="28" t="s">
        <v>83</v>
      </c>
      <c r="H48" s="28">
        <v>0</v>
      </c>
      <c r="I48" s="28">
        <f t="shared" si="2"/>
        <v>0</v>
      </c>
      <c r="J48" s="28" t="s">
        <v>77</v>
      </c>
    </row>
    <row r="49" spans="1:10" x14ac:dyDescent="0.25">
      <c r="A49" s="26" t="s">
        <v>71</v>
      </c>
      <c r="B49" s="26" t="s">
        <v>72</v>
      </c>
      <c r="C49" s="26" t="s">
        <v>72</v>
      </c>
      <c r="D49" s="27" t="s">
        <v>71</v>
      </c>
      <c r="E49" s="27" t="s">
        <v>82</v>
      </c>
      <c r="F49" s="28">
        <v>0</v>
      </c>
      <c r="G49" s="28" t="s">
        <v>83</v>
      </c>
      <c r="H49" s="28">
        <v>0</v>
      </c>
      <c r="I49" s="28">
        <f t="shared" si="2"/>
        <v>0</v>
      </c>
      <c r="J49" s="28" t="s">
        <v>77</v>
      </c>
    </row>
    <row r="50" spans="1:10" x14ac:dyDescent="0.25">
      <c r="A50" s="29" t="s">
        <v>97</v>
      </c>
      <c r="B50" s="20"/>
      <c r="C50" s="20"/>
      <c r="D50" s="21"/>
      <c r="E50" s="21"/>
      <c r="F50" s="22"/>
      <c r="G50" s="22"/>
      <c r="H50" s="22"/>
      <c r="I50" s="22"/>
      <c r="J50" s="22"/>
    </row>
  </sheetData>
  <mergeCells count="13">
    <mergeCell ref="A20:J20"/>
    <mergeCell ref="A30:J30"/>
    <mergeCell ref="A40:J40"/>
    <mergeCell ref="F6:F7"/>
    <mergeCell ref="G6:G7"/>
    <mergeCell ref="H6:H7"/>
    <mergeCell ref="I6:J6"/>
    <mergeCell ref="A10:J10"/>
    <mergeCell ref="A6:A7"/>
    <mergeCell ref="B6:B7"/>
    <mergeCell ref="C6:C7"/>
    <mergeCell ref="D6:D7"/>
    <mergeCell ref="E6:E7"/>
  </mergeCells>
  <printOptions horizontalCentered="1"/>
  <pageMargins left="0.23622047244094491" right="0.23622047244094491" top="0.23622047244094491" bottom="0.23622047244094491" header="0.31496062992125984" footer="0.31496062992125984"/>
  <pageSetup paperSize="123" scale="6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1"/>
  <sheetViews>
    <sheetView workbookViewId="0">
      <selection activeCell="B22" sqref="B22"/>
    </sheetView>
  </sheetViews>
  <sheetFormatPr baseColWidth="10" defaultRowHeight="13.2" x14ac:dyDescent="0.25"/>
  <cols>
    <col min="1" max="1" width="23.33203125" customWidth="1"/>
    <col min="2" max="2" width="20.6640625" customWidth="1"/>
    <col min="3" max="3" width="17.5546875" customWidth="1"/>
    <col min="4" max="4" width="28" customWidth="1"/>
    <col min="5" max="5" width="13.6640625" bestFit="1" customWidth="1"/>
    <col min="6" max="7" width="18.88671875" bestFit="1" customWidth="1"/>
    <col min="8" max="8" width="17.88671875" bestFit="1" customWidth="1"/>
    <col min="9" max="9" width="13.6640625" bestFit="1" customWidth="1"/>
    <col min="10" max="10" width="11.6640625" bestFit="1" customWidth="1"/>
    <col min="11" max="11" width="13.6640625" bestFit="1" customWidth="1"/>
  </cols>
  <sheetData>
    <row r="1" spans="1:8" x14ac:dyDescent="0.25">
      <c r="A1" s="8" t="s">
        <v>3</v>
      </c>
      <c r="B1" s="8" t="s">
        <v>2</v>
      </c>
      <c r="C1" s="8" t="s">
        <v>4</v>
      </c>
      <c r="D1" s="8" t="s">
        <v>5</v>
      </c>
      <c r="E1" s="1" t="s">
        <v>6</v>
      </c>
      <c r="F1" s="1" t="s">
        <v>7</v>
      </c>
      <c r="G1" s="1" t="s">
        <v>8</v>
      </c>
      <c r="H1" s="1" t="s">
        <v>0</v>
      </c>
    </row>
    <row r="2" spans="1:8" x14ac:dyDescent="0.25">
      <c r="A2" s="1" t="s">
        <v>9</v>
      </c>
      <c r="B2" s="1" t="s">
        <v>10</v>
      </c>
      <c r="C2" s="1" t="s">
        <v>11</v>
      </c>
      <c r="D2" s="1" t="s">
        <v>12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5">
      <c r="A3" s="1" t="s">
        <v>9</v>
      </c>
      <c r="B3" s="1" t="s">
        <v>10</v>
      </c>
      <c r="C3" s="1" t="s">
        <v>11</v>
      </c>
      <c r="D3" s="1" t="s">
        <v>13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5">
      <c r="A4" s="1" t="s">
        <v>14</v>
      </c>
      <c r="B4" s="1" t="s">
        <v>15</v>
      </c>
      <c r="C4" s="1" t="s">
        <v>16</v>
      </c>
      <c r="D4" s="1" t="s">
        <v>17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5">
      <c r="A5" s="1" t="s">
        <v>14</v>
      </c>
      <c r="B5" s="1" t="s">
        <v>18</v>
      </c>
      <c r="C5" s="1" t="s">
        <v>19</v>
      </c>
      <c r="D5" s="1" t="s">
        <v>12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5">
      <c r="A6" s="1" t="s">
        <v>14</v>
      </c>
      <c r="B6" s="1" t="s">
        <v>18</v>
      </c>
      <c r="C6" s="1" t="s">
        <v>19</v>
      </c>
      <c r="D6" s="1" t="s">
        <v>20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5">
      <c r="A7" s="1" t="s">
        <v>14</v>
      </c>
      <c r="B7" s="1" t="s">
        <v>18</v>
      </c>
      <c r="C7" s="1" t="s">
        <v>19</v>
      </c>
      <c r="D7" s="1" t="s">
        <v>21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5">
      <c r="A8" s="1" t="s">
        <v>14</v>
      </c>
      <c r="B8" s="1" t="s">
        <v>18</v>
      </c>
      <c r="C8" s="1" t="s">
        <v>19</v>
      </c>
      <c r="D8" s="1" t="s">
        <v>22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5">
      <c r="A9" s="1" t="s">
        <v>14</v>
      </c>
      <c r="B9" s="1" t="s">
        <v>10</v>
      </c>
      <c r="C9" s="1" t="s">
        <v>11</v>
      </c>
      <c r="D9" s="1" t="s">
        <v>12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5">
      <c r="A10" s="1" t="s">
        <v>14</v>
      </c>
      <c r="B10" s="1" t="s">
        <v>10</v>
      </c>
      <c r="C10" s="1" t="s">
        <v>11</v>
      </c>
      <c r="D10" s="1" t="s">
        <v>17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5">
      <c r="A11" s="1" t="s">
        <v>14</v>
      </c>
      <c r="B11" s="1" t="s">
        <v>10</v>
      </c>
      <c r="C11" s="1" t="s">
        <v>11</v>
      </c>
      <c r="D11" s="1" t="s">
        <v>23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5">
      <c r="A12" s="1" t="s">
        <v>14</v>
      </c>
      <c r="B12" s="1" t="s">
        <v>10</v>
      </c>
      <c r="C12" s="1" t="s">
        <v>11</v>
      </c>
      <c r="D12" s="1" t="s">
        <v>24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5">
      <c r="A13" s="1" t="s">
        <v>14</v>
      </c>
      <c r="B13" s="1" t="s">
        <v>10</v>
      </c>
      <c r="C13" s="1" t="s">
        <v>11</v>
      </c>
      <c r="D13" s="1" t="s">
        <v>13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5">
      <c r="A14" s="1" t="s">
        <v>25</v>
      </c>
      <c r="B14" s="1" t="s">
        <v>26</v>
      </c>
      <c r="C14" s="1" t="s">
        <v>27</v>
      </c>
      <c r="D14" s="1" t="s">
        <v>12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5">
      <c r="A15" s="1" t="s">
        <v>25</v>
      </c>
      <c r="B15" s="1" t="s">
        <v>26</v>
      </c>
      <c r="C15" s="1" t="s">
        <v>28</v>
      </c>
      <c r="D15" s="1" t="s">
        <v>12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5">
      <c r="A16" s="1" t="s">
        <v>25</v>
      </c>
      <c r="B16" s="1" t="s">
        <v>26</v>
      </c>
      <c r="C16" s="1" t="s">
        <v>29</v>
      </c>
      <c r="D16" s="1" t="s">
        <v>12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5">
      <c r="A17" s="1" t="s">
        <v>25</v>
      </c>
      <c r="B17" s="1" t="s">
        <v>26</v>
      </c>
      <c r="C17" s="1" t="s">
        <v>29</v>
      </c>
      <c r="D17" s="1" t="s">
        <v>30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5">
      <c r="A18" s="1" t="s">
        <v>25</v>
      </c>
      <c r="B18" s="1" t="s">
        <v>18</v>
      </c>
      <c r="C18" s="1" t="s">
        <v>19</v>
      </c>
      <c r="D18" s="1" t="s">
        <v>20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5">
      <c r="A19" s="1" t="s">
        <v>25</v>
      </c>
      <c r="B19" s="1" t="s">
        <v>31</v>
      </c>
      <c r="C19" s="1" t="s">
        <v>32</v>
      </c>
      <c r="D19" s="1" t="s">
        <v>33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5">
      <c r="A20" s="1" t="s">
        <v>25</v>
      </c>
      <c r="B20" s="1" t="s">
        <v>31</v>
      </c>
      <c r="C20" s="1" t="s">
        <v>32</v>
      </c>
      <c r="D20" s="1" t="s">
        <v>22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5">
      <c r="A21" s="1" t="s">
        <v>25</v>
      </c>
      <c r="B21" s="1" t="s">
        <v>31</v>
      </c>
      <c r="C21" s="1" t="s">
        <v>34</v>
      </c>
      <c r="D21" s="1" t="s">
        <v>12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5">
      <c r="A22" s="1" t="s">
        <v>25</v>
      </c>
      <c r="B22" s="1" t="s">
        <v>31</v>
      </c>
      <c r="C22" s="1" t="s">
        <v>35</v>
      </c>
      <c r="D22" s="1" t="s">
        <v>12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5">
      <c r="A23" s="1" t="s">
        <v>25</v>
      </c>
      <c r="B23" s="1" t="s">
        <v>31</v>
      </c>
      <c r="C23" s="1" t="s">
        <v>35</v>
      </c>
      <c r="D23" s="1" t="s">
        <v>21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5">
      <c r="A24" s="1" t="s">
        <v>25</v>
      </c>
      <c r="B24" s="1" t="s">
        <v>31</v>
      </c>
      <c r="C24" s="1" t="s">
        <v>35</v>
      </c>
      <c r="D24" s="1" t="s">
        <v>22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5">
      <c r="A25" s="1" t="s">
        <v>25</v>
      </c>
      <c r="B25" s="1" t="s">
        <v>31</v>
      </c>
      <c r="C25" s="1" t="s">
        <v>35</v>
      </c>
      <c r="D25" s="1" t="s">
        <v>36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5">
      <c r="A26" s="1" t="s">
        <v>25</v>
      </c>
      <c r="B26" s="1" t="s">
        <v>10</v>
      </c>
      <c r="C26" s="1" t="s">
        <v>37</v>
      </c>
      <c r="D26" s="1" t="s">
        <v>12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5">
      <c r="A27" s="1" t="s">
        <v>25</v>
      </c>
      <c r="B27" s="1" t="s">
        <v>10</v>
      </c>
      <c r="C27" s="1" t="s">
        <v>37</v>
      </c>
      <c r="D27" s="1" t="s">
        <v>21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5">
      <c r="A28" s="1" t="s">
        <v>25</v>
      </c>
      <c r="B28" s="1" t="s">
        <v>10</v>
      </c>
      <c r="C28" s="1" t="s">
        <v>37</v>
      </c>
      <c r="D28" s="1" t="s">
        <v>22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5">
      <c r="A29" s="1" t="s">
        <v>25</v>
      </c>
      <c r="B29" s="1" t="s">
        <v>10</v>
      </c>
      <c r="C29" s="1" t="s">
        <v>11</v>
      </c>
      <c r="D29" s="1" t="s">
        <v>17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5">
      <c r="A30" s="1" t="s">
        <v>25</v>
      </c>
      <c r="B30" s="1" t="s">
        <v>10</v>
      </c>
      <c r="C30" s="1" t="s">
        <v>11</v>
      </c>
      <c r="D30" s="1" t="s">
        <v>21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5">
      <c r="A31" s="1" t="s">
        <v>25</v>
      </c>
      <c r="B31" s="1" t="s">
        <v>10</v>
      </c>
      <c r="C31" s="1" t="s">
        <v>11</v>
      </c>
      <c r="D31" s="1" t="s">
        <v>13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5">
      <c r="A32" s="1" t="s">
        <v>25</v>
      </c>
      <c r="B32" s="1" t="s">
        <v>10</v>
      </c>
      <c r="C32" s="1" t="s">
        <v>11</v>
      </c>
      <c r="D32" s="1" t="s">
        <v>22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5">
      <c r="A33" s="1" t="s">
        <v>38</v>
      </c>
      <c r="B33" s="1" t="s">
        <v>15</v>
      </c>
      <c r="C33" s="1" t="s">
        <v>16</v>
      </c>
      <c r="D33" s="1" t="s">
        <v>12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5">
      <c r="A34" s="1" t="s">
        <v>38</v>
      </c>
      <c r="B34" s="1" t="s">
        <v>39</v>
      </c>
      <c r="C34" s="1" t="s">
        <v>40</v>
      </c>
      <c r="D34" s="1" t="s">
        <v>12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5">
      <c r="A35" s="1" t="s">
        <v>38</v>
      </c>
      <c r="B35" s="1" t="s">
        <v>39</v>
      </c>
      <c r="C35" s="1" t="s">
        <v>40</v>
      </c>
      <c r="D35" s="1" t="s">
        <v>41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5">
      <c r="A36" s="1" t="s">
        <v>38</v>
      </c>
      <c r="B36" s="1" t="s">
        <v>26</v>
      </c>
      <c r="C36" s="1" t="s">
        <v>42</v>
      </c>
      <c r="D36" s="1" t="s">
        <v>12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5">
      <c r="A37" s="1" t="s">
        <v>38</v>
      </c>
      <c r="B37" s="1" t="s">
        <v>26</v>
      </c>
      <c r="C37" s="1" t="s">
        <v>42</v>
      </c>
      <c r="D37" s="1" t="s">
        <v>21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5">
      <c r="A38" s="1" t="s">
        <v>38</v>
      </c>
      <c r="B38" s="1" t="s">
        <v>26</v>
      </c>
      <c r="C38" s="1" t="s">
        <v>27</v>
      </c>
      <c r="D38" s="1" t="s">
        <v>12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5">
      <c r="A39" s="1" t="s">
        <v>38</v>
      </c>
      <c r="B39" s="1" t="s">
        <v>26</v>
      </c>
      <c r="C39" s="1" t="s">
        <v>27</v>
      </c>
      <c r="D39" s="1" t="s">
        <v>33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5">
      <c r="A40" s="1" t="s">
        <v>38</v>
      </c>
      <c r="B40" s="1" t="s">
        <v>26</v>
      </c>
      <c r="C40" s="1" t="s">
        <v>28</v>
      </c>
      <c r="D40" s="1" t="s">
        <v>12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5">
      <c r="A41" s="1" t="s">
        <v>38</v>
      </c>
      <c r="B41" s="1" t="s">
        <v>26</v>
      </c>
      <c r="C41" s="1" t="s">
        <v>28</v>
      </c>
      <c r="D41" s="1" t="s">
        <v>21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5">
      <c r="A42" s="1" t="s">
        <v>38</v>
      </c>
      <c r="B42" s="1" t="s">
        <v>26</v>
      </c>
      <c r="C42" s="1" t="s">
        <v>28</v>
      </c>
      <c r="D42" s="1" t="s">
        <v>43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5">
      <c r="A43" s="1" t="s">
        <v>38</v>
      </c>
      <c r="B43" s="1" t="s">
        <v>44</v>
      </c>
      <c r="C43" s="1" t="s">
        <v>45</v>
      </c>
      <c r="D43" s="1" t="s">
        <v>12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5">
      <c r="A44" s="1" t="s">
        <v>38</v>
      </c>
      <c r="B44" s="1" t="s">
        <v>31</v>
      </c>
      <c r="C44" s="1" t="s">
        <v>32</v>
      </c>
      <c r="D44" s="1" t="s">
        <v>12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5">
      <c r="A45" s="1" t="s">
        <v>38</v>
      </c>
      <c r="B45" s="1" t="s">
        <v>31</v>
      </c>
      <c r="C45" s="1" t="s">
        <v>32</v>
      </c>
      <c r="D45" s="1" t="s">
        <v>33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5">
      <c r="A46" s="1" t="s">
        <v>38</v>
      </c>
      <c r="B46" s="1" t="s">
        <v>31</v>
      </c>
      <c r="C46" s="1" t="s">
        <v>46</v>
      </c>
      <c r="D46" s="1" t="s">
        <v>12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5">
      <c r="A47" s="1" t="s">
        <v>38</v>
      </c>
      <c r="B47" s="1" t="s">
        <v>31</v>
      </c>
      <c r="C47" s="1" t="s">
        <v>46</v>
      </c>
      <c r="D47" s="1" t="s">
        <v>22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5">
      <c r="A48" s="1" t="s">
        <v>38</v>
      </c>
      <c r="B48" s="1" t="s">
        <v>31</v>
      </c>
      <c r="C48" s="1" t="s">
        <v>47</v>
      </c>
      <c r="D48" s="1" t="s">
        <v>21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5">
      <c r="A49" s="1" t="s">
        <v>38</v>
      </c>
      <c r="B49" s="1" t="s">
        <v>31</v>
      </c>
      <c r="C49" s="1" t="s">
        <v>35</v>
      </c>
      <c r="D49" s="1" t="s">
        <v>12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5">
      <c r="A50" s="1" t="s">
        <v>38</v>
      </c>
      <c r="B50" s="1" t="s">
        <v>31</v>
      </c>
      <c r="C50" s="1" t="s">
        <v>35</v>
      </c>
      <c r="D50" s="1" t="s">
        <v>21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5">
      <c r="A51" s="1" t="s">
        <v>38</v>
      </c>
      <c r="B51" s="1" t="s">
        <v>31</v>
      </c>
      <c r="C51" s="1" t="s">
        <v>35</v>
      </c>
      <c r="D51" s="1" t="s">
        <v>33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5">
      <c r="A52" s="1" t="s">
        <v>38</v>
      </c>
      <c r="B52" s="1" t="s">
        <v>10</v>
      </c>
      <c r="C52" s="1" t="s">
        <v>37</v>
      </c>
      <c r="D52" s="1" t="s">
        <v>12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5">
      <c r="A53" s="1" t="s">
        <v>38</v>
      </c>
      <c r="B53" s="1" t="s">
        <v>10</v>
      </c>
      <c r="C53" s="1" t="s">
        <v>37</v>
      </c>
      <c r="D53" s="1" t="s">
        <v>20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5">
      <c r="A54" s="1" t="s">
        <v>38</v>
      </c>
      <c r="B54" s="1" t="s">
        <v>10</v>
      </c>
      <c r="C54" s="1" t="s">
        <v>37</v>
      </c>
      <c r="D54" s="1" t="s">
        <v>21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5">
      <c r="A55" s="1" t="s">
        <v>38</v>
      </c>
      <c r="B55" s="1" t="s">
        <v>10</v>
      </c>
      <c r="C55" s="1" t="s">
        <v>11</v>
      </c>
      <c r="D55" s="1" t="s">
        <v>12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5">
      <c r="A56" s="1" t="s">
        <v>38</v>
      </c>
      <c r="B56" s="1" t="s">
        <v>10</v>
      </c>
      <c r="C56" s="1" t="s">
        <v>11</v>
      </c>
      <c r="D56" s="1" t="s">
        <v>17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5">
      <c r="A57" s="1" t="s">
        <v>38</v>
      </c>
      <c r="B57" s="1" t="s">
        <v>10</v>
      </c>
      <c r="C57" s="1" t="s">
        <v>11</v>
      </c>
      <c r="D57" s="1" t="s">
        <v>23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5">
      <c r="A58" s="1" t="s">
        <v>38</v>
      </c>
      <c r="B58" s="1" t="s">
        <v>10</v>
      </c>
      <c r="C58" s="1" t="s">
        <v>11</v>
      </c>
      <c r="D58" s="1" t="s">
        <v>24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5">
      <c r="A59" s="1" t="s">
        <v>38</v>
      </c>
      <c r="B59" s="1" t="s">
        <v>10</v>
      </c>
      <c r="C59" s="1" t="s">
        <v>11</v>
      </c>
      <c r="D59" s="1" t="s">
        <v>13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5">
      <c r="A60" s="1" t="s">
        <v>38</v>
      </c>
      <c r="B60" s="1" t="s">
        <v>10</v>
      </c>
      <c r="C60" s="1" t="s">
        <v>11</v>
      </c>
      <c r="D60" s="1" t="s">
        <v>22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5">
      <c r="A61" s="1" t="s">
        <v>38</v>
      </c>
      <c r="B61" s="1" t="s">
        <v>48</v>
      </c>
      <c r="C61" s="1" t="s">
        <v>49</v>
      </c>
      <c r="D61" s="1" t="s">
        <v>12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5">
      <c r="A62" s="1" t="s">
        <v>38</v>
      </c>
      <c r="B62" s="1" t="s">
        <v>48</v>
      </c>
      <c r="C62" s="1" t="s">
        <v>49</v>
      </c>
      <c r="D62" s="1" t="s">
        <v>17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5">
      <c r="A63" s="1" t="s">
        <v>38</v>
      </c>
      <c r="B63" s="1" t="s">
        <v>48</v>
      </c>
      <c r="C63" s="1" t="s">
        <v>49</v>
      </c>
      <c r="D63" s="1" t="s">
        <v>13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5">
      <c r="A64" s="1" t="s">
        <v>38</v>
      </c>
      <c r="B64" s="1" t="s">
        <v>48</v>
      </c>
      <c r="C64" s="1" t="s">
        <v>49</v>
      </c>
      <c r="D64" s="1" t="s">
        <v>22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5">
      <c r="A65" s="1" t="s">
        <v>50</v>
      </c>
      <c r="B65" s="1" t="s">
        <v>15</v>
      </c>
      <c r="C65" s="1" t="s">
        <v>16</v>
      </c>
      <c r="D65" s="1" t="s">
        <v>51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5">
      <c r="A66" s="1" t="s">
        <v>50</v>
      </c>
      <c r="B66" s="1" t="s">
        <v>15</v>
      </c>
      <c r="C66" s="1" t="s">
        <v>16</v>
      </c>
      <c r="D66" s="1" t="s">
        <v>12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5">
      <c r="A67" s="1" t="s">
        <v>50</v>
      </c>
      <c r="B67" s="1" t="s">
        <v>15</v>
      </c>
      <c r="C67" s="1" t="s">
        <v>16</v>
      </c>
      <c r="D67" s="1" t="s">
        <v>17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5">
      <c r="A68" s="1" t="s">
        <v>50</v>
      </c>
      <c r="B68" s="1" t="s">
        <v>26</v>
      </c>
      <c r="C68" s="1" t="s">
        <v>27</v>
      </c>
      <c r="D68" s="1" t="s">
        <v>12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5">
      <c r="A69" s="1" t="s">
        <v>50</v>
      </c>
      <c r="B69" s="1" t="s">
        <v>26</v>
      </c>
      <c r="C69" s="1" t="s">
        <v>27</v>
      </c>
      <c r="D69" s="1" t="s">
        <v>33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5">
      <c r="A70" s="1" t="s">
        <v>50</v>
      </c>
      <c r="B70" s="1" t="s">
        <v>26</v>
      </c>
      <c r="C70" s="1" t="s">
        <v>28</v>
      </c>
      <c r="D70" s="1" t="s">
        <v>12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5">
      <c r="A71" s="1" t="s">
        <v>50</v>
      </c>
      <c r="B71" s="1" t="s">
        <v>26</v>
      </c>
      <c r="C71" s="1" t="s">
        <v>28</v>
      </c>
      <c r="D71" s="1" t="s">
        <v>21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5">
      <c r="A72" s="1" t="s">
        <v>50</v>
      </c>
      <c r="B72" s="1" t="s">
        <v>26</v>
      </c>
      <c r="C72" s="1" t="s">
        <v>28</v>
      </c>
      <c r="D72" s="1" t="s">
        <v>43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5">
      <c r="A73" s="1" t="s">
        <v>50</v>
      </c>
      <c r="B73" s="1" t="s">
        <v>31</v>
      </c>
      <c r="C73" s="1" t="s">
        <v>52</v>
      </c>
      <c r="D73" s="1" t="s">
        <v>12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5">
      <c r="A74" s="1" t="s">
        <v>50</v>
      </c>
      <c r="B74" s="1" t="s">
        <v>31</v>
      </c>
      <c r="C74" s="1" t="s">
        <v>46</v>
      </c>
      <c r="D74" s="1" t="s">
        <v>12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5">
      <c r="A75" s="1" t="s">
        <v>50</v>
      </c>
      <c r="B75" s="1" t="s">
        <v>31</v>
      </c>
      <c r="C75" s="1" t="s">
        <v>46</v>
      </c>
      <c r="D75" s="1" t="s">
        <v>21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5">
      <c r="A76" s="1" t="s">
        <v>50</v>
      </c>
      <c r="B76" s="1" t="s">
        <v>31</v>
      </c>
      <c r="C76" s="1" t="s">
        <v>53</v>
      </c>
      <c r="D76" s="1" t="s">
        <v>12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5">
      <c r="A77" s="1" t="s">
        <v>50</v>
      </c>
      <c r="B77" s="1" t="s">
        <v>31</v>
      </c>
      <c r="C77" s="1" t="s">
        <v>53</v>
      </c>
      <c r="D77" s="1" t="s">
        <v>21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5">
      <c r="A78" s="1" t="s">
        <v>50</v>
      </c>
      <c r="B78" s="1" t="s">
        <v>10</v>
      </c>
      <c r="C78" s="1" t="s">
        <v>37</v>
      </c>
      <c r="D78" s="1" t="s">
        <v>12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5">
      <c r="A79" s="1" t="s">
        <v>50</v>
      </c>
      <c r="B79" s="1" t="s">
        <v>10</v>
      </c>
      <c r="C79" s="1" t="s">
        <v>37</v>
      </c>
      <c r="D79" s="1" t="s">
        <v>20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5">
      <c r="A80" s="1" t="s">
        <v>50</v>
      </c>
      <c r="B80" s="1" t="s">
        <v>10</v>
      </c>
      <c r="C80" s="1" t="s">
        <v>37</v>
      </c>
      <c r="D80" s="1" t="s">
        <v>21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5">
      <c r="A81" s="1" t="s">
        <v>50</v>
      </c>
      <c r="B81" s="1" t="s">
        <v>10</v>
      </c>
      <c r="C81" s="1" t="s">
        <v>37</v>
      </c>
      <c r="D81" s="1" t="s">
        <v>54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5">
      <c r="A82" s="1" t="s">
        <v>50</v>
      </c>
      <c r="B82" s="1" t="s">
        <v>10</v>
      </c>
      <c r="C82" s="1" t="s">
        <v>11</v>
      </c>
      <c r="D82" s="1" t="s">
        <v>55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5">
      <c r="A83" s="1" t="s">
        <v>50</v>
      </c>
      <c r="B83" s="1" t="s">
        <v>10</v>
      </c>
      <c r="C83" s="1" t="s">
        <v>11</v>
      </c>
      <c r="D83" s="1" t="s">
        <v>12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5">
      <c r="A84" s="1" t="s">
        <v>50</v>
      </c>
      <c r="B84" s="1" t="s">
        <v>10</v>
      </c>
      <c r="C84" s="1" t="s">
        <v>11</v>
      </c>
      <c r="D84" s="1" t="s">
        <v>17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5">
      <c r="A85" s="1" t="s">
        <v>50</v>
      </c>
      <c r="B85" s="1" t="s">
        <v>10</v>
      </c>
      <c r="C85" s="1" t="s">
        <v>11</v>
      </c>
      <c r="D85" s="1" t="s">
        <v>23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5">
      <c r="A86" s="1" t="s">
        <v>50</v>
      </c>
      <c r="B86" s="1" t="s">
        <v>10</v>
      </c>
      <c r="C86" s="1" t="s">
        <v>11</v>
      </c>
      <c r="D86" s="1" t="s">
        <v>24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5">
      <c r="A87" s="1" t="s">
        <v>50</v>
      </c>
      <c r="B87" s="1" t="s">
        <v>10</v>
      </c>
      <c r="C87" s="1" t="s">
        <v>11</v>
      </c>
      <c r="D87" s="1" t="s">
        <v>13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5">
      <c r="A88" s="1" t="s">
        <v>50</v>
      </c>
      <c r="B88" s="1" t="s">
        <v>10</v>
      </c>
      <c r="C88" s="1" t="s">
        <v>11</v>
      </c>
      <c r="D88" s="1" t="s">
        <v>33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5">
      <c r="A89" s="1" t="s">
        <v>50</v>
      </c>
      <c r="B89" s="1" t="s">
        <v>10</v>
      </c>
      <c r="C89" s="1" t="s">
        <v>11</v>
      </c>
      <c r="D89" s="1" t="s">
        <v>54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5">
      <c r="A90" s="1" t="s">
        <v>50</v>
      </c>
      <c r="B90" s="1" t="s">
        <v>10</v>
      </c>
      <c r="C90" s="1" t="s">
        <v>11</v>
      </c>
      <c r="D90" s="1" t="s">
        <v>36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5">
      <c r="A91" s="5" t="s">
        <v>56</v>
      </c>
      <c r="B91" s="5" t="s">
        <v>57</v>
      </c>
      <c r="C91" s="5" t="s">
        <v>57</v>
      </c>
      <c r="D91" s="5" t="s">
        <v>57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NOR_01_14_008</vt:lpstr>
      <vt:lpstr>FUENTE NO BORRAR</vt:lpstr>
      <vt:lpstr>NOR_01_14_008!Área_de_impresión</vt:lpstr>
      <vt:lpstr>NOR_01_14_008!Títulos_a_imprimir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Norte .</cp:lastModifiedBy>
  <cp:lastPrinted>2017-10-26T00:07:58Z</cp:lastPrinted>
  <dcterms:created xsi:type="dcterms:W3CDTF">2015-04-08T19:07:52Z</dcterms:created>
  <dcterms:modified xsi:type="dcterms:W3CDTF">2026-06-11T16:44:55Z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