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5\Transparencia CONAC\3er Trim 2025\"/>
    </mc:Choice>
  </mc:AlternateContent>
  <bookViews>
    <workbookView xWindow="240" yWindow="120" windowWidth="20112" windowHeight="7500"/>
  </bookViews>
  <sheets>
    <sheet name="NOR_01_14_008" sheetId="1" r:id="rId1"/>
    <sheet name="FUENTE NO BORRAR" sheetId="2" state="hidden" r:id="rId2"/>
    <sheet name="BExRepositorySheet" sheetId="4" state="veryHidden" r:id="rId3"/>
  </sheets>
  <definedNames>
    <definedName name="_xlnm.Print_Area" localSheetId="0">NOR_01_14_008!$A:$J</definedName>
    <definedName name="_xlnm.Print_Titles" localSheetId="0">NOR_01_14_008!$1:$6</definedName>
  </definedNames>
  <calcPr calcId="152511"/>
</workbook>
</file>

<file path=xl/calcChain.xml><?xml version="1.0" encoding="utf-8"?>
<calcChain xmlns="http://schemas.openxmlformats.org/spreadsheetml/2006/main">
  <c r="I10" i="1" l="1"/>
  <c r="J10" i="1"/>
  <c r="I11" i="1"/>
  <c r="J11" i="1"/>
  <c r="I12" i="1"/>
  <c r="J12" i="1"/>
  <c r="I13" i="1"/>
  <c r="J13" i="1"/>
  <c r="I14" i="1"/>
  <c r="J14" i="1"/>
  <c r="I15" i="1"/>
  <c r="J15" i="1" s="1"/>
  <c r="I16" i="1"/>
  <c r="J16" i="1" s="1"/>
  <c r="I17" i="1"/>
  <c r="J17" i="1"/>
  <c r="I18" i="1"/>
  <c r="J18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</calcChain>
</file>

<file path=xl/sharedStrings.xml><?xml version="1.0" encoding="utf-8"?>
<sst xmlns="http://schemas.openxmlformats.org/spreadsheetml/2006/main" count="641" uniqueCount="99">
  <si>
    <t>Reintegro</t>
  </si>
  <si>
    <t>Fondo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</si>
  <si>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</si>
  <si>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</si>
  <si>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</si>
  <si>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</si>
  <si>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</si>
  <si>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</si>
  <si>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</si>
  <si>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</si>
  <si>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</si>
  <si>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</si>
  <si>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</si>
  <si>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</si>
  <si>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</si>
  <si>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</si>
  <si>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</si>
  <si>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</si>
  <si>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</si>
  <si>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</si>
  <si>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</si>
  <si>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</si>
  <si>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</si>
  <si>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</si>
  <si>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</si>
  <si>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</si>
  <si>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</si>
  <si>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</si>
  <si>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</si>
  <si>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</si>
  <si>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</si>
  <si>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</si>
  <si>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</si>
  <si>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</si>
  <si>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</si>
  <si>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</si>
  <si>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</si>
  <si>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</si>
  <si>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</si>
  <si>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</si>
  <si>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</si>
  <si>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</si>
  <si>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</si>
  <si>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</si>
  <si>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</si>
  <si>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</si>
  <si>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</si>
  <si>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</si>
  <si>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</si>
  <si>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</si>
  <si>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</si>
  <si>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</si>
  <si>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</si>
  <si>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</si>
  <si>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</si>
  <si>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</si>
  <si>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</si>
  <si>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</si>
  <si>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Tipo de Obligación</t>
  </si>
  <si>
    <t>Plazo</t>
  </si>
  <si>
    <t>Tasa</t>
  </si>
  <si>
    <t>Fin, Destino y Objeto</t>
  </si>
  <si>
    <t>Acreedor / Proveedor o Contratista</t>
  </si>
  <si>
    <t>Importe y Porcentaje del Total</t>
  </si>
  <si>
    <t>Garantizado</t>
  </si>
  <si>
    <t>Importe</t>
  </si>
  <si>
    <t>%</t>
  </si>
  <si>
    <t>Formato de Información de Obligaciones Pagadas o Garantizadas con Recursos Federales</t>
  </si>
  <si>
    <t>Pagado
*</t>
  </si>
  <si>
    <t>Municipio de Garcìa, Nuevo León</t>
  </si>
  <si>
    <t>Informe del Primer Trimestre del 01 de Enero del 2025 al 31 de Marzo del 2025</t>
  </si>
  <si>
    <t>Elaborado el 10 de Octubre del 2025</t>
  </si>
  <si>
    <t xml:space="preserve">                                                            </t>
  </si>
  <si>
    <t xml:space="preserve">                              </t>
  </si>
  <si>
    <t xml:space="preserve">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</si>
  <si>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</si>
  <si>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R33 F Infraestructura Social Municipal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</si>
  <si>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</si>
  <si>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</t>
  </si>
  <si>
    <t xml:space="preserve">R33 F Fortalecimiento Municipios y DF                       </t>
  </si>
  <si>
    <t xml:space="preserve">CREDITO SIMPLE                                              </t>
  </si>
  <si>
    <t xml:space="preserve">180M                          </t>
  </si>
  <si>
    <t xml:space="preserve">OBRA PUBLICA DIVERSA                                        </t>
  </si>
  <si>
    <t xml:space="preserve">BANCO DEL BAJIO, S.A. HONORARIOS FIDUCIARIOS                                                                                                          </t>
  </si>
  <si>
    <t xml:space="preserve">R28 PARTICIPACIONES FEDERALES                               </t>
  </si>
  <si>
    <t xml:space="preserve">INVERSION PUBLICA PRODUCTIVA                                </t>
  </si>
  <si>
    <t xml:space="preserve">LIQUIDACION Y REFINANCIAMIENTO CREDITO ANTERIOR             </t>
  </si>
  <si>
    <t xml:space="preserve">21M                           </t>
  </si>
  <si>
    <t xml:space="preserve">REFINANCIAMIENTO                                            </t>
  </si>
  <si>
    <t xml:space="preserve">BANOBRAS, S.N.C. REC CARTERA ESTADOS Y MUNICIPIOS                                                                                                     </t>
  </si>
  <si>
    <t xml:space="preserve">57M                           </t>
  </si>
  <si>
    <t xml:space="preserve">44M                           </t>
  </si>
  <si>
    <t xml:space="preserve">REFINANCIEMIENTO                                            </t>
  </si>
  <si>
    <t xml:space="preserve">231M                          </t>
  </si>
  <si>
    <t>INFORMACION DETALLADA</t>
  </si>
  <si>
    <t>AMORTIZACION PAGADA EN EL EJERCICIO ACTUAL</t>
  </si>
  <si>
    <t>INTERESES PAGADOS EN EL EJERCICIO ACTUAL</t>
  </si>
  <si>
    <t>COMISIONES PAGADAS EN EL EJERCICIO ACTUAL</t>
  </si>
  <si>
    <t>* Incluye Intereses, Amortizaciones y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</si>
</sst>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0" fillId="6" borderId="0" applyNumberFormat="0" applyBorder="0" applyAlignment="0" applyProtection="0"/>
    <xf numFmtId="0" fontId="11" fillId="5" borderId="0" applyNumberFormat="0" applyBorder="0" applyAlignment="0" applyProtection="0"/>
    <xf numFmtId="0" fontId="9" fillId="5" borderId="1" applyNumberFormat="0" applyAlignment="0" applyProtection="0"/>
    <xf numFmtId="0" fontId="13" fillId="3" borderId="5" applyNumberFormat="0" applyAlignment="0" applyProtection="0"/>
    <xf numFmtId="0" fontId="5" fillId="3" borderId="1" applyNumberFormat="0" applyAlignment="0" applyProtection="0"/>
    <xf numFmtId="0" fontId="7" fillId="0" borderId="3" applyNumberFormat="0" applyFill="0" applyAlignment="0" applyProtection="0"/>
    <xf numFmtId="0" fontId="6" fillId="4" borderId="2" applyNumberFormat="0" applyAlignment="0" applyProtection="0"/>
    <xf numFmtId="0" fontId="23" fillId="0" borderId="0" applyNumberFormat="0" applyFill="0" applyBorder="0" applyAlignment="0" applyProtection="0"/>
    <xf numFmtId="0" fontId="12" fillId="7" borderId="4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2" applyNumberFormat="0" applyFill="0" applyAlignment="0" applyProtection="0"/>
    <xf numFmtId="4" fontId="14" fillId="8" borderId="6" applyNumberFormat="0" applyProtection="0">
      <alignment vertical="center"/>
    </xf>
    <xf numFmtId="4" fontId="15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0" fontId="14" fillId="8" borderId="6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6" applyNumberFormat="0" applyProtection="0">
      <alignment horizontal="right" vertical="center"/>
    </xf>
    <xf numFmtId="4" fontId="16" fillId="11" borderId="6" applyNumberFormat="0" applyProtection="0">
      <alignment horizontal="right" vertical="center"/>
    </xf>
    <xf numFmtId="4" fontId="16" fillId="12" borderId="6" applyNumberFormat="0" applyProtection="0">
      <alignment horizontal="right" vertical="center"/>
    </xf>
    <xf numFmtId="4" fontId="16" fillId="13" borderId="6" applyNumberFormat="0" applyProtection="0">
      <alignment horizontal="right" vertical="center"/>
    </xf>
    <xf numFmtId="4" fontId="16" fillId="14" borderId="6" applyNumberFormat="0" applyProtection="0">
      <alignment horizontal="right" vertical="center"/>
    </xf>
    <xf numFmtId="4" fontId="16" fillId="15" borderId="6" applyNumberFormat="0" applyProtection="0">
      <alignment horizontal="right" vertical="center"/>
    </xf>
    <xf numFmtId="4" fontId="16" fillId="16" borderId="6" applyNumberFormat="0" applyProtection="0">
      <alignment horizontal="right" vertical="center"/>
    </xf>
    <xf numFmtId="4" fontId="16" fillId="17" borderId="6" applyNumberFormat="0" applyProtection="0">
      <alignment horizontal="right" vertical="center"/>
    </xf>
    <xf numFmtId="4" fontId="16" fillId="18" borderId="6" applyNumberFormat="0" applyProtection="0">
      <alignment horizontal="right" vertical="center"/>
    </xf>
    <xf numFmtId="4" fontId="14" fillId="19" borderId="7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6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2" fillId="21" borderId="6" applyNumberFormat="0" applyProtection="0">
      <alignment horizontal="left" vertical="center" indent="1"/>
    </xf>
    <xf numFmtId="0" fontId="12" fillId="21" borderId="6" applyNumberFormat="0" applyProtection="0">
      <alignment horizontal="left" vertical="top" indent="1"/>
    </xf>
    <xf numFmtId="0" fontId="12" fillId="9" borderId="6" applyNumberFormat="0" applyProtection="0">
      <alignment horizontal="left" vertical="center" indent="1"/>
    </xf>
    <xf numFmtId="0" fontId="12" fillId="9" borderId="6" applyNumberFormat="0" applyProtection="0">
      <alignment horizontal="left" vertical="top" indent="1"/>
    </xf>
    <xf numFmtId="0" fontId="12" fillId="22" borderId="6" applyNumberFormat="0" applyProtection="0">
      <alignment horizontal="left" vertical="center" indent="1"/>
    </xf>
    <xf numFmtId="0" fontId="12" fillId="22" borderId="6" applyNumberFormat="0" applyProtection="0">
      <alignment horizontal="left" vertical="top" indent="1"/>
    </xf>
    <xf numFmtId="0" fontId="12" fillId="20" borderId="6" applyNumberFormat="0" applyProtection="0">
      <alignment horizontal="left" vertical="center" indent="1"/>
    </xf>
    <xf numFmtId="0" fontId="12" fillId="20" borderId="6" applyNumberFormat="0" applyProtection="0">
      <alignment horizontal="left" vertical="top" indent="1"/>
    </xf>
    <xf numFmtId="0" fontId="12" fillId="23" borderId="8" applyNumberFormat="0">
      <protection locked="0"/>
    </xf>
    <xf numFmtId="4" fontId="16" fillId="24" borderId="6" applyNumberFormat="0" applyProtection="0">
      <alignment vertical="center"/>
    </xf>
    <xf numFmtId="4" fontId="19" fillId="24" borderId="6" applyNumberFormat="0" applyProtection="0">
      <alignment vertical="center"/>
    </xf>
    <xf numFmtId="4" fontId="16" fillId="24" borderId="6" applyNumberFormat="0" applyProtection="0">
      <alignment horizontal="left" vertical="center" indent="1"/>
    </xf>
    <xf numFmtId="0" fontId="16" fillId="24" borderId="6" applyNumberFormat="0" applyProtection="0">
      <alignment horizontal="left" vertical="top" indent="1"/>
    </xf>
    <xf numFmtId="4" fontId="16" fillId="20" borderId="6" applyNumberFormat="0" applyProtection="0">
      <alignment horizontal="right" vertical="center"/>
    </xf>
    <xf numFmtId="4" fontId="19" fillId="20" borderId="6" applyNumberFormat="0" applyProtection="0">
      <alignment horizontal="right" vertical="center"/>
    </xf>
    <xf numFmtId="4" fontId="16" fillId="9" borderId="6" applyNumberFormat="0" applyProtection="0">
      <alignment horizontal="left" vertical="center" indent="1"/>
    </xf>
    <xf numFmtId="0" fontId="16" fillId="9" borderId="6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6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0" fillId="0" borderId="0"/>
    <xf numFmtId="0" fontId="30" fillId="7" borderId="4" applyNumberFormat="0" applyFont="0" applyAlignment="0" applyProtection="0"/>
    <xf numFmtId="0" fontId="1" fillId="0" borderId="0"/>
    <xf numFmtId="4" fontId="31" fillId="21" borderId="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30" fillId="21" borderId="6" applyNumberFormat="0" applyProtection="0">
      <alignment horizontal="left" vertical="center" indent="1"/>
    </xf>
    <xf numFmtId="0" fontId="30" fillId="21" borderId="6" applyNumberFormat="0" applyProtection="0">
      <alignment horizontal="left" vertical="top" indent="1"/>
    </xf>
    <xf numFmtId="0" fontId="30" fillId="9" borderId="6" applyNumberFormat="0" applyProtection="0">
      <alignment horizontal="left" vertical="center" indent="1"/>
    </xf>
    <xf numFmtId="0" fontId="30" fillId="9" borderId="6" applyNumberFormat="0" applyProtection="0">
      <alignment horizontal="left" vertical="top" indent="1"/>
    </xf>
    <xf numFmtId="0" fontId="30" fillId="22" borderId="6" applyNumberFormat="0" applyProtection="0">
      <alignment horizontal="left" vertical="center" indent="1"/>
    </xf>
    <xf numFmtId="0" fontId="30" fillId="22" borderId="6" applyNumberFormat="0" applyProtection="0">
      <alignment horizontal="left" vertical="top" indent="1"/>
    </xf>
    <xf numFmtId="0" fontId="30" fillId="20" borderId="6" applyNumberFormat="0" applyProtection="0">
      <alignment horizontal="left" vertical="center" indent="1"/>
    </xf>
    <xf numFmtId="0" fontId="30" fillId="20" borderId="6" applyNumberFormat="0" applyProtection="0">
      <alignment horizontal="left" vertical="top" indent="1"/>
    </xf>
    <xf numFmtId="0" fontId="30" fillId="23" borderId="8" applyNumberFormat="0">
      <protection locked="0"/>
    </xf>
    <xf numFmtId="4" fontId="32" fillId="25" borderId="0" applyNumberFormat="0" applyProtection="0">
      <alignment horizontal="left" vertical="center" indent="1"/>
    </xf>
    <xf numFmtId="0" fontId="1" fillId="0" borderId="0"/>
    <xf numFmtId="0" fontId="1" fillId="0" borderId="0"/>
    <xf numFmtId="0" fontId="30" fillId="0" borderId="0"/>
    <xf numFmtId="0" fontId="30" fillId="0" borderId="0"/>
  </cellStyleXfs>
  <cellXfs count="36">
    <xf numFmtId="0" fontId="0" fillId="0" borderId="0" xfId="0"/>
    <xf numFmtId="0" fontId="16" fillId="9" borderId="6" xfId="52" quotePrefix="1" applyNumberFormat="1">
      <alignment horizontal="left" vertical="center" indent="1"/>
    </xf>
    <xf numFmtId="3" fontId="16" fillId="20" borderId="6" xfId="50" applyNumberFormat="1">
      <alignment horizontal="right" vertical="center"/>
    </xf>
    <xf numFmtId="164" fontId="16" fillId="20" borderId="6" xfId="50" applyNumberFormat="1">
      <alignment horizontal="right" vertical="center"/>
    </xf>
    <xf numFmtId="4" fontId="16" fillId="20" borderId="6" xfId="50" applyNumberFormat="1">
      <alignment horizontal="right" vertical="center"/>
    </xf>
    <xf numFmtId="0" fontId="14" fillId="8" borderId="6" xfId="19" quotePrefix="1" applyNumberFormat="1">
      <alignment horizontal="left" vertical="center" indent="1"/>
    </xf>
    <xf numFmtId="4" fontId="14" fillId="8" borderId="6" xfId="17" applyNumberFormat="1">
      <alignment vertical="center"/>
    </xf>
    <xf numFmtId="164" fontId="14" fillId="8" borderId="6" xfId="17" applyNumberFormat="1">
      <alignment vertical="center"/>
    </xf>
    <xf numFmtId="0" fontId="14" fillId="9" borderId="0" xfId="21" quotePrefix="1" applyNumberFormat="1" applyAlignment="1">
      <alignment horizontal="left" vertical="center" indent="1"/>
    </xf>
    <xf numFmtId="0" fontId="33" fillId="0" borderId="0" xfId="0" applyFont="1"/>
    <xf numFmtId="0" fontId="33" fillId="0" borderId="0" xfId="0" applyFont="1" applyAlignment="1">
      <alignment wrapText="1"/>
    </xf>
    <xf numFmtId="165" fontId="33" fillId="0" borderId="0" xfId="0" applyNumberFormat="1" applyFont="1"/>
    <xf numFmtId="0" fontId="29" fillId="0" borderId="0" xfId="60" applyFont="1" applyFill="1" applyBorder="1" applyAlignment="1">
      <alignment vertical="center"/>
    </xf>
    <xf numFmtId="0" fontId="0" fillId="0" borderId="0" xfId="0" applyFill="1"/>
    <xf numFmtId="0" fontId="12" fillId="0" borderId="0" xfId="0" applyFont="1" applyFill="1"/>
    <xf numFmtId="0" fontId="36" fillId="0" borderId="0" xfId="60" applyFont="1" applyFill="1" applyBorder="1" applyAlignment="1">
      <alignment vertical="center"/>
    </xf>
    <xf numFmtId="0" fontId="37" fillId="0" borderId="0" xfId="60" applyFont="1" applyFill="1" applyBorder="1" applyAlignment="1">
      <alignment vertical="center"/>
    </xf>
    <xf numFmtId="0" fontId="35" fillId="0" borderId="0" xfId="60" applyFont="1" applyFill="1" applyBorder="1" applyAlignment="1">
      <alignment horizontal="centerContinuous" vertical="center"/>
    </xf>
    <xf numFmtId="0" fontId="36" fillId="0" borderId="0" xfId="60" applyFont="1" applyFill="1" applyBorder="1" applyAlignment="1">
      <alignment horizontal="centerContinuous" vertical="center"/>
    </xf>
    <xf numFmtId="0" fontId="37" fillId="0" borderId="0" xfId="60" applyFont="1" applyFill="1" applyBorder="1" applyAlignment="1">
      <alignment horizontal="centerContinuous" vertical="center"/>
    </xf>
    <xf numFmtId="165" fontId="34" fillId="26" borderId="8" xfId="60" applyNumberFormat="1" applyFont="1" applyFill="1" applyBorder="1" applyAlignment="1">
      <alignment horizontal="center" vertical="center" wrapText="1"/>
    </xf>
    <xf numFmtId="0" fontId="34" fillId="26" borderId="8" xfId="60" applyFont="1" applyFill="1" applyBorder="1" applyAlignment="1">
      <alignment horizontal="center" vertical="center" wrapText="1"/>
    </xf>
    <xf numFmtId="165" fontId="34" fillId="26" borderId="8" xfId="60" applyNumberFormat="1" applyFont="1" applyFill="1" applyBorder="1" applyAlignment="1">
      <alignment horizontal="center" vertical="center" wrapText="1"/>
    </xf>
    <xf numFmtId="165" fontId="34" fillId="26" borderId="8" xfId="60" applyNumberFormat="1" applyFont="1" applyFill="1" applyBorder="1" applyAlignment="1">
      <alignment horizontal="center" vertical="center"/>
    </xf>
    <xf numFmtId="0" fontId="33" fillId="0" borderId="13" xfId="0" applyFont="1" applyBorder="1"/>
    <xf numFmtId="0" fontId="33" fillId="0" borderId="13" xfId="0" applyFont="1" applyBorder="1" applyAlignment="1">
      <alignment wrapText="1"/>
    </xf>
    <xf numFmtId="165" fontId="33" fillId="0" borderId="13" xfId="0" applyNumberFormat="1" applyFont="1" applyBorder="1"/>
    <xf numFmtId="0" fontId="38" fillId="27" borderId="15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/>
    </xf>
    <xf numFmtId="0" fontId="33" fillId="0" borderId="15" xfId="0" applyFont="1" applyBorder="1"/>
    <xf numFmtId="0" fontId="33" fillId="0" borderId="15" xfId="0" applyFont="1" applyBorder="1" applyAlignment="1">
      <alignment wrapText="1"/>
    </xf>
    <xf numFmtId="165" fontId="33" fillId="0" borderId="15" xfId="0" applyNumberFormat="1" applyFont="1" applyBorder="1"/>
    <xf numFmtId="0" fontId="33" fillId="0" borderId="14" xfId="0" applyFont="1" applyBorder="1"/>
    <xf numFmtId="0" fontId="33" fillId="0" borderId="14" xfId="0" applyFont="1" applyBorder="1" applyAlignment="1">
      <alignment wrapText="1"/>
    </xf>
    <xf numFmtId="165" fontId="33" fillId="0" borderId="14" xfId="0" applyNumberFormat="1" applyFont="1" applyBorder="1"/>
    <xf numFmtId="0" fontId="38" fillId="0" borderId="13" xfId="0" applyFont="1" applyBorder="1"/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png" TargetMode="External"/><Relationship Id="rId2" Type="http://schemas.openxmlformats.org/officeDocument/2006/relationships/image" Target="file:///c:\sim\GarciaLGCG\Imagenes\escudo.pn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1263650</xdr:colOff>
      <xdr:row>0</xdr:row>
      <xdr:rowOff>1587</xdr:rowOff>
    </xdr:to>
    <xdr:pic>
      <xdr:nvPicPr>
        <xdr:cNvPr id="21" name="BExTW1JB02PPJ9CFFO0F620G1UKC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179916</xdr:rowOff>
    </xdr:from>
    <xdr:ext cx="979948" cy="233205"/>
    <xdr:sp macro="" textlink="">
      <xdr:nvSpPr>
        <xdr:cNvPr id="2" name="CuadroTexto 1"/>
        <xdr:cNvSpPr txBox="1"/>
      </xdr:nvSpPr>
      <xdr:spPr>
        <a:xfrm>
          <a:off x="0" y="719666"/>
          <a:ext cx="97994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900"/>
            <a:t>NOR_01_14_008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641666</xdr:colOff>
      <xdr:row>4</xdr:row>
      <xdr:rowOff>27940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641666" cy="889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750637</xdr:colOff>
      <xdr:row>3</xdr:row>
      <xdr:rowOff>76200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3258800" y="0"/>
          <a:ext cx="2899477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showGridLines="0" tabSelected="1" zoomScale="90" zoomScaleNormal="9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20.6640625" style="9" customWidth="1"/>
    <col min="2" max="3" width="10.6640625" style="9" customWidth="1"/>
    <col min="4" max="5" width="40.6640625" style="10" customWidth="1"/>
    <col min="6" max="6" width="14.6640625" style="11" customWidth="1"/>
    <col min="7" max="7" width="40.6640625" style="11" customWidth="1"/>
    <col min="8" max="8" width="14.6640625" style="11" customWidth="1"/>
    <col min="9" max="10" width="15.6640625" style="11" customWidth="1"/>
    <col min="11" max="11" width="16" customWidth="1"/>
    <col min="12" max="12" width="18.6640625" customWidth="1"/>
    <col min="13" max="13" width="11.6640625" bestFit="1" customWidth="1"/>
  </cols>
  <sheetData>
    <row r="1" spans="1:19" s="13" customFormat="1" ht="24.6" x14ac:dyDescent="0.25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2"/>
      <c r="L1" s="12"/>
      <c r="S1" s="14"/>
    </row>
    <row r="2" spans="1:19" s="14" customFormat="1" ht="15.6" x14ac:dyDescent="0.25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  <c r="K2" s="15"/>
      <c r="L2" s="15"/>
    </row>
    <row r="3" spans="1:19" s="14" customFormat="1" ht="13.8" x14ac:dyDescent="0.25">
      <c r="A3" s="19" t="s">
        <v>70</v>
      </c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</row>
    <row r="4" spans="1:19" s="14" customFormat="1" ht="13.8" x14ac:dyDescent="0.25">
      <c r="A4" s="19" t="s">
        <v>71</v>
      </c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</row>
    <row r="5" spans="1:19" x14ac:dyDescent="0.25">
      <c r="A5" s="21" t="s">
        <v>58</v>
      </c>
      <c r="B5" s="21" t="s">
        <v>59</v>
      </c>
      <c r="C5" s="21" t="s">
        <v>60</v>
      </c>
      <c r="D5" s="21" t="s">
        <v>61</v>
      </c>
      <c r="E5" s="21" t="s">
        <v>62</v>
      </c>
      <c r="F5" s="22" t="s">
        <v>65</v>
      </c>
      <c r="G5" s="22" t="s">
        <v>1</v>
      </c>
      <c r="H5" s="22" t="s">
        <v>64</v>
      </c>
      <c r="I5" s="23" t="s">
        <v>63</v>
      </c>
      <c r="J5" s="23"/>
    </row>
    <row r="6" spans="1:19" ht="26.25" customHeight="1" x14ac:dyDescent="0.25">
      <c r="A6" s="21"/>
      <c r="B6" s="21"/>
      <c r="C6" s="21"/>
      <c r="D6" s="21"/>
      <c r="E6" s="21"/>
      <c r="F6" s="22"/>
      <c r="G6" s="22"/>
      <c r="H6" s="22"/>
      <c r="I6" s="20" t="s">
        <v>68</v>
      </c>
      <c r="J6" s="20" t="s">
        <v>66</v>
      </c>
    </row>
    <row r="7" spans="1:19" x14ac:dyDescent="0.25">
      <c r="A7" s="9" t="s">
        <v>72</v>
      </c>
      <c r="B7" s="9" t="s">
        <v>73</v>
      </c>
      <c r="C7" s="9" t="s">
        <v>73</v>
      </c>
      <c r="D7" s="10" t="s">
        <v>72</v>
      </c>
      <c r="E7" s="10" t="s">
        <v>74</v>
      </c>
      <c r="F7" s="11" t="s">
        <v>75</v>
      </c>
      <c r="G7" s="11" t="s">
        <v>76</v>
      </c>
      <c r="H7" s="11" t="s">
        <v>75</v>
      </c>
      <c r="I7" s="11" t="s">
        <v>77</v>
      </c>
      <c r="J7" s="11" t="s">
        <v>78</v>
      </c>
    </row>
    <row r="8" spans="1:19" x14ac:dyDescent="0.25">
      <c r="A8" s="9" t="s">
        <v>72</v>
      </c>
      <c r="B8" s="9" t="s">
        <v>73</v>
      </c>
      <c r="C8" s="9" t="s">
        <v>73</v>
      </c>
      <c r="D8" s="10" t="s">
        <v>72</v>
      </c>
      <c r="E8" s="10" t="s">
        <v>74</v>
      </c>
      <c r="F8" s="11" t="s">
        <v>75</v>
      </c>
      <c r="G8" s="11" t="s">
        <v>79</v>
      </c>
      <c r="H8" s="11" t="s">
        <v>75</v>
      </c>
      <c r="I8" s="11" t="s">
        <v>77</v>
      </c>
      <c r="J8" s="11" t="s">
        <v>78</v>
      </c>
    </row>
    <row r="9" spans="1:19" x14ac:dyDescent="0.25">
      <c r="A9" s="27" t="s">
        <v>94</v>
      </c>
      <c r="B9" s="28"/>
      <c r="C9" s="28"/>
      <c r="D9" s="28"/>
      <c r="E9" s="28"/>
      <c r="F9" s="28"/>
      <c r="G9" s="28"/>
      <c r="H9" s="28"/>
      <c r="I9" s="28"/>
      <c r="J9" s="28"/>
    </row>
    <row r="10" spans="1:19" x14ac:dyDescent="0.25">
      <c r="A10" s="29" t="s">
        <v>80</v>
      </c>
      <c r="B10" s="29" t="s">
        <v>81</v>
      </c>
      <c r="C10" s="29">
        <v>2.6</v>
      </c>
      <c r="D10" s="30" t="s">
        <v>82</v>
      </c>
      <c r="E10" s="30" t="s">
        <v>83</v>
      </c>
      <c r="F10" s="31">
        <v>107680374</v>
      </c>
      <c r="G10" s="31" t="s">
        <v>84</v>
      </c>
      <c r="H10" s="31">
        <v>107680374</v>
      </c>
      <c r="I10" s="31">
        <f>2899604+107680374-0</f>
        <v>110579978</v>
      </c>
      <c r="J10" s="31">
        <f>I10/H10 * 100</f>
        <v>102.69278782408389</v>
      </c>
    </row>
    <row r="11" spans="1:19" x14ac:dyDescent="0.25">
      <c r="A11" s="32" t="s">
        <v>80</v>
      </c>
      <c r="B11" s="32" t="s">
        <v>81</v>
      </c>
      <c r="C11" s="32">
        <v>2.6</v>
      </c>
      <c r="D11" s="33" t="s">
        <v>85</v>
      </c>
      <c r="E11" s="33" t="s">
        <v>83</v>
      </c>
      <c r="F11" s="34">
        <v>40075131</v>
      </c>
      <c r="G11" s="34" t="s">
        <v>84</v>
      </c>
      <c r="H11" s="34">
        <v>40075131</v>
      </c>
      <c r="I11" s="34">
        <f>715627.32+40075131-0</f>
        <v>40790758.32</v>
      </c>
      <c r="J11" s="34">
        <f>I11/H11 * 100</f>
        <v>101.7857142375904</v>
      </c>
    </row>
    <row r="12" spans="1:19" x14ac:dyDescent="0.25">
      <c r="A12" s="32" t="s">
        <v>80</v>
      </c>
      <c r="B12" s="32">
        <v>180</v>
      </c>
      <c r="C12" s="32">
        <v>2.6</v>
      </c>
      <c r="D12" s="33" t="s">
        <v>86</v>
      </c>
      <c r="E12" s="33" t="s">
        <v>83</v>
      </c>
      <c r="F12" s="34">
        <v>21443056</v>
      </c>
      <c r="G12" s="34" t="s">
        <v>84</v>
      </c>
      <c r="H12" s="34">
        <v>21443056</v>
      </c>
      <c r="I12" s="34">
        <f>942590.22+21443056-0</f>
        <v>22385646.219999999</v>
      </c>
      <c r="J12" s="34">
        <f>I12/H12 * 100</f>
        <v>104.39578304510326</v>
      </c>
    </row>
    <row r="13" spans="1:19" x14ac:dyDescent="0.25">
      <c r="A13" s="32" t="s">
        <v>80</v>
      </c>
      <c r="B13" s="32" t="s">
        <v>81</v>
      </c>
      <c r="C13" s="32">
        <v>2.6</v>
      </c>
      <c r="D13" s="33" t="s">
        <v>82</v>
      </c>
      <c r="E13" s="33" t="s">
        <v>83</v>
      </c>
      <c r="F13" s="34">
        <v>52785051</v>
      </c>
      <c r="G13" s="34" t="s">
        <v>84</v>
      </c>
      <c r="H13" s="34">
        <v>52785051</v>
      </c>
      <c r="I13" s="34">
        <f>548659.89+52785051-0</f>
        <v>53333710.890000001</v>
      </c>
      <c r="J13" s="34">
        <f>I13/H13 * 100</f>
        <v>101.03942286614442</v>
      </c>
    </row>
    <row r="14" spans="1:19" x14ac:dyDescent="0.25">
      <c r="A14" s="32" t="s">
        <v>80</v>
      </c>
      <c r="B14" s="32" t="s">
        <v>87</v>
      </c>
      <c r="C14" s="32">
        <v>0.52</v>
      </c>
      <c r="D14" s="33" t="s">
        <v>88</v>
      </c>
      <c r="E14" s="33" t="s">
        <v>89</v>
      </c>
      <c r="F14" s="34">
        <v>21214089.739999998</v>
      </c>
      <c r="G14" s="34" t="s">
        <v>84</v>
      </c>
      <c r="H14" s="34">
        <v>21214089.739999998</v>
      </c>
      <c r="I14" s="34">
        <f>3199586.53+21214089.74-11929007.74</f>
        <v>12484668.529999999</v>
      </c>
      <c r="J14" s="34">
        <f>I14/H14 * 100</f>
        <v>58.850833021883886</v>
      </c>
    </row>
    <row r="15" spans="1:19" x14ac:dyDescent="0.25">
      <c r="A15" s="32" t="s">
        <v>80</v>
      </c>
      <c r="B15" s="32" t="s">
        <v>90</v>
      </c>
      <c r="C15" s="32">
        <v>0.56999999999999995</v>
      </c>
      <c r="D15" s="33" t="s">
        <v>88</v>
      </c>
      <c r="E15" s="33" t="s">
        <v>89</v>
      </c>
      <c r="F15" s="34">
        <v>18223410.09</v>
      </c>
      <c r="G15" s="34" t="s">
        <v>84</v>
      </c>
      <c r="H15" s="34">
        <v>18223410.09</v>
      </c>
      <c r="I15" s="34">
        <f>1350602.37+18223410.09-15081442.69</f>
        <v>4492569.7700000014</v>
      </c>
      <c r="J15" s="34">
        <f>I15/H15 * 100</f>
        <v>24.652739239322038</v>
      </c>
    </row>
    <row r="16" spans="1:19" x14ac:dyDescent="0.25">
      <c r="A16" s="32" t="s">
        <v>80</v>
      </c>
      <c r="B16" s="32" t="s">
        <v>91</v>
      </c>
      <c r="C16" s="32">
        <v>0.54</v>
      </c>
      <c r="D16" s="33" t="s">
        <v>92</v>
      </c>
      <c r="E16" s="33" t="s">
        <v>89</v>
      </c>
      <c r="F16" s="34">
        <v>10645125.289999999</v>
      </c>
      <c r="G16" s="34" t="s">
        <v>84</v>
      </c>
      <c r="H16" s="34">
        <v>10645125.289999999</v>
      </c>
      <c r="I16" s="34">
        <f>933014.82+10645125.29-8259700.89</f>
        <v>3318439.2199999997</v>
      </c>
      <c r="J16" s="34">
        <f>I16/H16 * 100</f>
        <v>31.173322338604432</v>
      </c>
    </row>
    <row r="17" spans="1:10" x14ac:dyDescent="0.25">
      <c r="A17" s="32" t="s">
        <v>80</v>
      </c>
      <c r="B17" s="32" t="s">
        <v>90</v>
      </c>
      <c r="C17" s="32">
        <v>0.56999999999999995</v>
      </c>
      <c r="D17" s="33" t="s">
        <v>88</v>
      </c>
      <c r="E17" s="33" t="s">
        <v>89</v>
      </c>
      <c r="F17" s="34">
        <v>7402959.3399999999</v>
      </c>
      <c r="G17" s="34" t="s">
        <v>84</v>
      </c>
      <c r="H17" s="34">
        <v>7402959.3399999999</v>
      </c>
      <c r="I17" s="34">
        <f>548659.89+7402959.34-6126587.04</f>
        <v>1825032.1899999995</v>
      </c>
      <c r="J17" s="34">
        <f>I17/H17 * 100</f>
        <v>24.652738265613646</v>
      </c>
    </row>
    <row r="18" spans="1:10" x14ac:dyDescent="0.25">
      <c r="A18" s="32" t="s">
        <v>80</v>
      </c>
      <c r="B18" s="32" t="s">
        <v>93</v>
      </c>
      <c r="C18" s="32">
        <v>0.55000000000000004</v>
      </c>
      <c r="D18" s="33" t="s">
        <v>85</v>
      </c>
      <c r="E18" s="33" t="s">
        <v>83</v>
      </c>
      <c r="F18" s="34">
        <v>120000000</v>
      </c>
      <c r="G18" s="34" t="s">
        <v>84</v>
      </c>
      <c r="H18" s="34">
        <v>120000000</v>
      </c>
      <c r="I18" s="34">
        <f>3417078.91+120000000-119750000</f>
        <v>3667078.9099999964</v>
      </c>
      <c r="J18" s="34">
        <f>I18/H18 * 100</f>
        <v>3.0558990916666637</v>
      </c>
    </row>
    <row r="19" spans="1:10" x14ac:dyDescent="0.25">
      <c r="A19" s="27" t="s">
        <v>95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9" t="s">
        <v>72</v>
      </c>
      <c r="B20" s="29" t="s">
        <v>73</v>
      </c>
      <c r="C20" s="29" t="s">
        <v>73</v>
      </c>
      <c r="D20" s="30" t="s">
        <v>72</v>
      </c>
      <c r="E20" s="30" t="s">
        <v>83</v>
      </c>
      <c r="F20" s="31">
        <v>0</v>
      </c>
      <c r="G20" s="31" t="s">
        <v>84</v>
      </c>
      <c r="H20" s="31">
        <v>0</v>
      </c>
      <c r="I20" s="31">
        <f>2899604+0</f>
        <v>2899604</v>
      </c>
      <c r="J20" s="31" t="s">
        <v>78</v>
      </c>
    </row>
    <row r="21" spans="1:10" x14ac:dyDescent="0.25">
      <c r="A21" s="32" t="s">
        <v>72</v>
      </c>
      <c r="B21" s="32" t="s">
        <v>73</v>
      </c>
      <c r="C21" s="32" t="s">
        <v>73</v>
      </c>
      <c r="D21" s="33" t="s">
        <v>72</v>
      </c>
      <c r="E21" s="33" t="s">
        <v>83</v>
      </c>
      <c r="F21" s="34">
        <v>0</v>
      </c>
      <c r="G21" s="34" t="s">
        <v>84</v>
      </c>
      <c r="H21" s="34">
        <v>0</v>
      </c>
      <c r="I21" s="34">
        <f>715627.32+0</f>
        <v>715627.32</v>
      </c>
      <c r="J21" s="34" t="s">
        <v>78</v>
      </c>
    </row>
    <row r="22" spans="1:10" x14ac:dyDescent="0.25">
      <c r="A22" s="32" t="s">
        <v>72</v>
      </c>
      <c r="B22" s="32" t="s">
        <v>73</v>
      </c>
      <c r="C22" s="32" t="s">
        <v>73</v>
      </c>
      <c r="D22" s="33" t="s">
        <v>72</v>
      </c>
      <c r="E22" s="33" t="s">
        <v>83</v>
      </c>
      <c r="F22" s="34">
        <v>0</v>
      </c>
      <c r="G22" s="34" t="s">
        <v>84</v>
      </c>
      <c r="H22" s="34">
        <v>0</v>
      </c>
      <c r="I22" s="34">
        <f>942590.22+0</f>
        <v>942590.22</v>
      </c>
      <c r="J22" s="34" t="s">
        <v>78</v>
      </c>
    </row>
    <row r="23" spans="1:10" x14ac:dyDescent="0.25">
      <c r="A23" s="32" t="s">
        <v>72</v>
      </c>
      <c r="B23" s="32" t="s">
        <v>73</v>
      </c>
      <c r="C23" s="32" t="s">
        <v>73</v>
      </c>
      <c r="D23" s="33" t="s">
        <v>72</v>
      </c>
      <c r="E23" s="33" t="s">
        <v>83</v>
      </c>
      <c r="F23" s="34">
        <v>0</v>
      </c>
      <c r="G23" s="34" t="s">
        <v>84</v>
      </c>
      <c r="H23" s="34">
        <v>0</v>
      </c>
      <c r="I23" s="34">
        <f>548659.89+0</f>
        <v>548659.89</v>
      </c>
      <c r="J23" s="34" t="s">
        <v>78</v>
      </c>
    </row>
    <row r="24" spans="1:10" x14ac:dyDescent="0.25">
      <c r="A24" s="32" t="s">
        <v>72</v>
      </c>
      <c r="B24" s="32" t="s">
        <v>73</v>
      </c>
      <c r="C24" s="32" t="s">
        <v>73</v>
      </c>
      <c r="D24" s="33" t="s">
        <v>72</v>
      </c>
      <c r="E24" s="33" t="s">
        <v>89</v>
      </c>
      <c r="F24" s="34">
        <v>0</v>
      </c>
      <c r="G24" s="34" t="s">
        <v>84</v>
      </c>
      <c r="H24" s="34">
        <v>0</v>
      </c>
      <c r="I24" s="34">
        <f>3199586.53+0</f>
        <v>3199586.53</v>
      </c>
      <c r="J24" s="34" t="s">
        <v>78</v>
      </c>
    </row>
    <row r="25" spans="1:10" x14ac:dyDescent="0.25">
      <c r="A25" s="32" t="s">
        <v>72</v>
      </c>
      <c r="B25" s="32" t="s">
        <v>73</v>
      </c>
      <c r="C25" s="32" t="s">
        <v>73</v>
      </c>
      <c r="D25" s="33" t="s">
        <v>72</v>
      </c>
      <c r="E25" s="33" t="s">
        <v>89</v>
      </c>
      <c r="F25" s="34">
        <v>0</v>
      </c>
      <c r="G25" s="34" t="s">
        <v>84</v>
      </c>
      <c r="H25" s="34">
        <v>0</v>
      </c>
      <c r="I25" s="34">
        <f>1350602.37+0</f>
        <v>1350602.37</v>
      </c>
      <c r="J25" s="34" t="s">
        <v>78</v>
      </c>
    </row>
    <row r="26" spans="1:10" x14ac:dyDescent="0.25">
      <c r="A26" s="32" t="s">
        <v>72</v>
      </c>
      <c r="B26" s="32" t="s">
        <v>73</v>
      </c>
      <c r="C26" s="32" t="s">
        <v>73</v>
      </c>
      <c r="D26" s="33" t="s">
        <v>72</v>
      </c>
      <c r="E26" s="33" t="s">
        <v>89</v>
      </c>
      <c r="F26" s="34">
        <v>0</v>
      </c>
      <c r="G26" s="34" t="s">
        <v>84</v>
      </c>
      <c r="H26" s="34">
        <v>0</v>
      </c>
      <c r="I26" s="34">
        <f>933014.82+0</f>
        <v>933014.82</v>
      </c>
      <c r="J26" s="34" t="s">
        <v>78</v>
      </c>
    </row>
    <row r="27" spans="1:10" x14ac:dyDescent="0.25">
      <c r="A27" s="32" t="s">
        <v>72</v>
      </c>
      <c r="B27" s="32" t="s">
        <v>73</v>
      </c>
      <c r="C27" s="32" t="s">
        <v>73</v>
      </c>
      <c r="D27" s="33" t="s">
        <v>72</v>
      </c>
      <c r="E27" s="33" t="s">
        <v>89</v>
      </c>
      <c r="F27" s="34">
        <v>0</v>
      </c>
      <c r="G27" s="34" t="s">
        <v>84</v>
      </c>
      <c r="H27" s="34">
        <v>0</v>
      </c>
      <c r="I27" s="34">
        <f>548659.89+0</f>
        <v>548659.89</v>
      </c>
      <c r="J27" s="34" t="s">
        <v>78</v>
      </c>
    </row>
    <row r="28" spans="1:10" x14ac:dyDescent="0.25">
      <c r="A28" s="32" t="s">
        <v>72</v>
      </c>
      <c r="B28" s="32" t="s">
        <v>73</v>
      </c>
      <c r="C28" s="32" t="s">
        <v>73</v>
      </c>
      <c r="D28" s="33" t="s">
        <v>72</v>
      </c>
      <c r="E28" s="33" t="s">
        <v>83</v>
      </c>
      <c r="F28" s="34">
        <v>0</v>
      </c>
      <c r="G28" s="34" t="s">
        <v>84</v>
      </c>
      <c r="H28" s="34">
        <v>0</v>
      </c>
      <c r="I28" s="34">
        <f>3417078.91+0</f>
        <v>3417078.91</v>
      </c>
      <c r="J28" s="34" t="s">
        <v>78</v>
      </c>
    </row>
    <row r="29" spans="1:10" x14ac:dyDescent="0.25">
      <c r="A29" s="27" t="s">
        <v>96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x14ac:dyDescent="0.25">
      <c r="A30" s="29" t="s">
        <v>72</v>
      </c>
      <c r="B30" s="29" t="s">
        <v>73</v>
      </c>
      <c r="C30" s="29" t="s">
        <v>73</v>
      </c>
      <c r="D30" s="30" t="s">
        <v>72</v>
      </c>
      <c r="E30" s="30" t="s">
        <v>83</v>
      </c>
      <c r="F30" s="31">
        <v>0</v>
      </c>
      <c r="G30" s="31" t="s">
        <v>84</v>
      </c>
      <c r="H30" s="31">
        <v>0</v>
      </c>
      <c r="I30" s="31">
        <f>299982.53+0</f>
        <v>299982.53000000003</v>
      </c>
      <c r="J30" s="31" t="s">
        <v>78</v>
      </c>
    </row>
    <row r="31" spans="1:10" x14ac:dyDescent="0.25">
      <c r="A31" s="32" t="s">
        <v>72</v>
      </c>
      <c r="B31" s="32" t="s">
        <v>73</v>
      </c>
      <c r="C31" s="32" t="s">
        <v>73</v>
      </c>
      <c r="D31" s="33" t="s">
        <v>72</v>
      </c>
      <c r="E31" s="33" t="s">
        <v>83</v>
      </c>
      <c r="F31" s="34">
        <v>0</v>
      </c>
      <c r="G31" s="34" t="s">
        <v>84</v>
      </c>
      <c r="H31" s="34">
        <v>0</v>
      </c>
      <c r="I31" s="34">
        <f>217387.5+0</f>
        <v>217387.5</v>
      </c>
      <c r="J31" s="34" t="s">
        <v>78</v>
      </c>
    </row>
    <row r="32" spans="1:10" x14ac:dyDescent="0.25">
      <c r="A32" s="32" t="s">
        <v>72</v>
      </c>
      <c r="B32" s="32" t="s">
        <v>73</v>
      </c>
      <c r="C32" s="32" t="s">
        <v>73</v>
      </c>
      <c r="D32" s="33" t="s">
        <v>72</v>
      </c>
      <c r="E32" s="33" t="s">
        <v>83</v>
      </c>
      <c r="F32" s="34">
        <v>0</v>
      </c>
      <c r="G32" s="34" t="s">
        <v>84</v>
      </c>
      <c r="H32" s="34">
        <v>0</v>
      </c>
      <c r="I32" s="34">
        <f>408012.15+0</f>
        <v>408012.15</v>
      </c>
      <c r="J32" s="34" t="s">
        <v>78</v>
      </c>
    </row>
    <row r="33" spans="1:10" x14ac:dyDescent="0.25">
      <c r="A33" s="32" t="s">
        <v>72</v>
      </c>
      <c r="B33" s="32" t="s">
        <v>73</v>
      </c>
      <c r="C33" s="32" t="s">
        <v>73</v>
      </c>
      <c r="D33" s="33" t="s">
        <v>72</v>
      </c>
      <c r="E33" s="33" t="s">
        <v>83</v>
      </c>
      <c r="F33" s="34">
        <v>0</v>
      </c>
      <c r="G33" s="34" t="s">
        <v>84</v>
      </c>
      <c r="H33" s="34">
        <v>0</v>
      </c>
      <c r="I33" s="34">
        <f>0+0</f>
        <v>0</v>
      </c>
      <c r="J33" s="34" t="s">
        <v>78</v>
      </c>
    </row>
    <row r="34" spans="1:10" x14ac:dyDescent="0.25">
      <c r="A34" s="32" t="s">
        <v>72</v>
      </c>
      <c r="B34" s="32" t="s">
        <v>73</v>
      </c>
      <c r="C34" s="32" t="s">
        <v>73</v>
      </c>
      <c r="D34" s="33" t="s">
        <v>72</v>
      </c>
      <c r="E34" s="33" t="s">
        <v>89</v>
      </c>
      <c r="F34" s="34">
        <v>0</v>
      </c>
      <c r="G34" s="34" t="s">
        <v>84</v>
      </c>
      <c r="H34" s="34">
        <v>0</v>
      </c>
      <c r="I34" s="34">
        <f>0+0</f>
        <v>0</v>
      </c>
      <c r="J34" s="34" t="s">
        <v>78</v>
      </c>
    </row>
    <row r="35" spans="1:10" x14ac:dyDescent="0.25">
      <c r="A35" s="32" t="s">
        <v>72</v>
      </c>
      <c r="B35" s="32" t="s">
        <v>73</v>
      </c>
      <c r="C35" s="32" t="s">
        <v>73</v>
      </c>
      <c r="D35" s="33" t="s">
        <v>72</v>
      </c>
      <c r="E35" s="33" t="s">
        <v>89</v>
      </c>
      <c r="F35" s="34">
        <v>0</v>
      </c>
      <c r="G35" s="34" t="s">
        <v>84</v>
      </c>
      <c r="H35" s="34">
        <v>0</v>
      </c>
      <c r="I35" s="34">
        <f>0+0</f>
        <v>0</v>
      </c>
      <c r="J35" s="34" t="s">
        <v>78</v>
      </c>
    </row>
    <row r="36" spans="1:10" x14ac:dyDescent="0.25">
      <c r="A36" s="32" t="s">
        <v>72</v>
      </c>
      <c r="B36" s="32" t="s">
        <v>73</v>
      </c>
      <c r="C36" s="32" t="s">
        <v>73</v>
      </c>
      <c r="D36" s="33" t="s">
        <v>72</v>
      </c>
      <c r="E36" s="33" t="s">
        <v>89</v>
      </c>
      <c r="F36" s="34">
        <v>0</v>
      </c>
      <c r="G36" s="34" t="s">
        <v>84</v>
      </c>
      <c r="H36" s="34">
        <v>0</v>
      </c>
      <c r="I36" s="34">
        <f>0+0</f>
        <v>0</v>
      </c>
      <c r="J36" s="34" t="s">
        <v>78</v>
      </c>
    </row>
    <row r="37" spans="1:10" x14ac:dyDescent="0.25">
      <c r="A37" s="32" t="s">
        <v>72</v>
      </c>
      <c r="B37" s="32" t="s">
        <v>73</v>
      </c>
      <c r="C37" s="32" t="s">
        <v>73</v>
      </c>
      <c r="D37" s="33" t="s">
        <v>72</v>
      </c>
      <c r="E37" s="33" t="s">
        <v>89</v>
      </c>
      <c r="F37" s="34">
        <v>0</v>
      </c>
      <c r="G37" s="34" t="s">
        <v>84</v>
      </c>
      <c r="H37" s="34">
        <v>0</v>
      </c>
      <c r="I37" s="34">
        <f>0+0</f>
        <v>0</v>
      </c>
      <c r="J37" s="34" t="s">
        <v>78</v>
      </c>
    </row>
    <row r="38" spans="1:10" x14ac:dyDescent="0.25">
      <c r="A38" s="32" t="s">
        <v>72</v>
      </c>
      <c r="B38" s="32" t="s">
        <v>73</v>
      </c>
      <c r="C38" s="32" t="s">
        <v>73</v>
      </c>
      <c r="D38" s="33" t="s">
        <v>72</v>
      </c>
      <c r="E38" s="33" t="s">
        <v>83</v>
      </c>
      <c r="F38" s="34">
        <v>0</v>
      </c>
      <c r="G38" s="34" t="s">
        <v>84</v>
      </c>
      <c r="H38" s="34">
        <v>0</v>
      </c>
      <c r="I38" s="34">
        <f>0+0</f>
        <v>0</v>
      </c>
      <c r="J38" s="34" t="s">
        <v>78</v>
      </c>
    </row>
    <row r="39" spans="1:10" x14ac:dyDescent="0.25">
      <c r="A39" s="27" t="s">
        <v>97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x14ac:dyDescent="0.25">
      <c r="A40" s="29" t="s">
        <v>72</v>
      </c>
      <c r="B40" s="29" t="s">
        <v>73</v>
      </c>
      <c r="C40" s="29" t="s">
        <v>73</v>
      </c>
      <c r="D40" s="30" t="s">
        <v>72</v>
      </c>
      <c r="E40" s="30" t="s">
        <v>83</v>
      </c>
      <c r="F40" s="31">
        <v>0</v>
      </c>
      <c r="G40" s="31" t="s">
        <v>84</v>
      </c>
      <c r="H40" s="31">
        <v>0</v>
      </c>
      <c r="I40" s="31">
        <f>0+0</f>
        <v>0</v>
      </c>
      <c r="J40" s="31" t="s">
        <v>78</v>
      </c>
    </row>
    <row r="41" spans="1:10" x14ac:dyDescent="0.25">
      <c r="A41" s="32" t="s">
        <v>72</v>
      </c>
      <c r="B41" s="32" t="s">
        <v>73</v>
      </c>
      <c r="C41" s="32" t="s">
        <v>73</v>
      </c>
      <c r="D41" s="33" t="s">
        <v>72</v>
      </c>
      <c r="E41" s="33" t="s">
        <v>83</v>
      </c>
      <c r="F41" s="34">
        <v>0</v>
      </c>
      <c r="G41" s="34" t="s">
        <v>84</v>
      </c>
      <c r="H41" s="34">
        <v>0</v>
      </c>
      <c r="I41" s="34">
        <f>0+0</f>
        <v>0</v>
      </c>
      <c r="J41" s="34" t="s">
        <v>78</v>
      </c>
    </row>
    <row r="42" spans="1:10" x14ac:dyDescent="0.25">
      <c r="A42" s="32" t="s">
        <v>72</v>
      </c>
      <c r="B42" s="32" t="s">
        <v>73</v>
      </c>
      <c r="C42" s="32" t="s">
        <v>73</v>
      </c>
      <c r="D42" s="33" t="s">
        <v>72</v>
      </c>
      <c r="E42" s="33" t="s">
        <v>83</v>
      </c>
      <c r="F42" s="34">
        <v>0</v>
      </c>
      <c r="G42" s="34" t="s">
        <v>84</v>
      </c>
      <c r="H42" s="34">
        <v>0</v>
      </c>
      <c r="I42" s="34">
        <f>0+0</f>
        <v>0</v>
      </c>
      <c r="J42" s="34" t="s">
        <v>78</v>
      </c>
    </row>
    <row r="43" spans="1:10" x14ac:dyDescent="0.25">
      <c r="A43" s="32" t="s">
        <v>72</v>
      </c>
      <c r="B43" s="32" t="s">
        <v>73</v>
      </c>
      <c r="C43" s="32" t="s">
        <v>73</v>
      </c>
      <c r="D43" s="33" t="s">
        <v>72</v>
      </c>
      <c r="E43" s="33" t="s">
        <v>83</v>
      </c>
      <c r="F43" s="34">
        <v>0</v>
      </c>
      <c r="G43" s="34" t="s">
        <v>84</v>
      </c>
      <c r="H43" s="34">
        <v>0</v>
      </c>
      <c r="I43" s="34">
        <f>0+0</f>
        <v>0</v>
      </c>
      <c r="J43" s="34" t="s">
        <v>78</v>
      </c>
    </row>
    <row r="44" spans="1:10" x14ac:dyDescent="0.25">
      <c r="A44" s="32" t="s">
        <v>72</v>
      </c>
      <c r="B44" s="32" t="s">
        <v>73</v>
      </c>
      <c r="C44" s="32" t="s">
        <v>73</v>
      </c>
      <c r="D44" s="33" t="s">
        <v>72</v>
      </c>
      <c r="E44" s="33" t="s">
        <v>89</v>
      </c>
      <c r="F44" s="34">
        <v>0</v>
      </c>
      <c r="G44" s="34" t="s">
        <v>84</v>
      </c>
      <c r="H44" s="34">
        <v>0</v>
      </c>
      <c r="I44" s="34">
        <f>0+0</f>
        <v>0</v>
      </c>
      <c r="J44" s="34" t="s">
        <v>78</v>
      </c>
    </row>
    <row r="45" spans="1:10" x14ac:dyDescent="0.25">
      <c r="A45" s="32" t="s">
        <v>72</v>
      </c>
      <c r="B45" s="32" t="s">
        <v>73</v>
      </c>
      <c r="C45" s="32" t="s">
        <v>73</v>
      </c>
      <c r="D45" s="33" t="s">
        <v>72</v>
      </c>
      <c r="E45" s="33" t="s">
        <v>89</v>
      </c>
      <c r="F45" s="34">
        <v>0</v>
      </c>
      <c r="G45" s="34" t="s">
        <v>84</v>
      </c>
      <c r="H45" s="34">
        <v>0</v>
      </c>
      <c r="I45" s="34">
        <f>0+0</f>
        <v>0</v>
      </c>
      <c r="J45" s="34" t="s">
        <v>78</v>
      </c>
    </row>
    <row r="46" spans="1:10" x14ac:dyDescent="0.25">
      <c r="A46" s="32" t="s">
        <v>72</v>
      </c>
      <c r="B46" s="32" t="s">
        <v>73</v>
      </c>
      <c r="C46" s="32" t="s">
        <v>73</v>
      </c>
      <c r="D46" s="33" t="s">
        <v>72</v>
      </c>
      <c r="E46" s="33" t="s">
        <v>89</v>
      </c>
      <c r="F46" s="34">
        <v>0</v>
      </c>
      <c r="G46" s="34" t="s">
        <v>84</v>
      </c>
      <c r="H46" s="34">
        <v>0</v>
      </c>
      <c r="I46" s="34">
        <f>0+0</f>
        <v>0</v>
      </c>
      <c r="J46" s="34" t="s">
        <v>78</v>
      </c>
    </row>
    <row r="47" spans="1:10" x14ac:dyDescent="0.25">
      <c r="A47" s="32" t="s">
        <v>72</v>
      </c>
      <c r="B47" s="32" t="s">
        <v>73</v>
      </c>
      <c r="C47" s="32" t="s">
        <v>73</v>
      </c>
      <c r="D47" s="33" t="s">
        <v>72</v>
      </c>
      <c r="E47" s="33" t="s">
        <v>89</v>
      </c>
      <c r="F47" s="34">
        <v>0</v>
      </c>
      <c r="G47" s="34" t="s">
        <v>84</v>
      </c>
      <c r="H47" s="34">
        <v>0</v>
      </c>
      <c r="I47" s="34">
        <f>0+0</f>
        <v>0</v>
      </c>
      <c r="J47" s="34" t="s">
        <v>78</v>
      </c>
    </row>
    <row r="48" spans="1:10" x14ac:dyDescent="0.25">
      <c r="A48" s="32" t="s">
        <v>72</v>
      </c>
      <c r="B48" s="32" t="s">
        <v>73</v>
      </c>
      <c r="C48" s="32" t="s">
        <v>73</v>
      </c>
      <c r="D48" s="33" t="s">
        <v>72</v>
      </c>
      <c r="E48" s="33" t="s">
        <v>83</v>
      </c>
      <c r="F48" s="34">
        <v>0</v>
      </c>
      <c r="G48" s="34" t="s">
        <v>84</v>
      </c>
      <c r="H48" s="34">
        <v>0</v>
      </c>
      <c r="I48" s="34">
        <f>0+0</f>
        <v>0</v>
      </c>
      <c r="J48" s="34" t="s">
        <v>78</v>
      </c>
    </row>
    <row r="49" spans="1:10" x14ac:dyDescent="0.25">
      <c r="A49" s="35" t="s">
        <v>98</v>
      </c>
      <c r="B49" s="24"/>
      <c r="C49" s="24"/>
      <c r="D49" s="25"/>
      <c r="E49" s="25"/>
      <c r="F49" s="26"/>
      <c r="G49" s="26"/>
      <c r="H49" s="26"/>
      <c r="I49" s="26"/>
      <c r="J49" s="26"/>
    </row>
  </sheetData>
  <mergeCells count="13">
    <mergeCell ref="A19:J19"/>
    <mergeCell ref="A29:J29"/>
    <mergeCell ref="A39:J39"/>
    <mergeCell ref="F5:F6"/>
    <mergeCell ref="G5:G6"/>
    <mergeCell ref="H5:H6"/>
    <mergeCell ref="I5:J5"/>
    <mergeCell ref="A9:J9"/>
    <mergeCell ref="A5:A6"/>
    <mergeCell ref="B5:B6"/>
    <mergeCell ref="C5:C6"/>
    <mergeCell ref="D5:D6"/>
    <mergeCell ref="E5:E6"/>
  </mergeCells>
  <printOptions horizontalCentered="1"/>
  <pageMargins left="0.23622047244094491" right="0.23622047244094491" top="0.23622047244094491" bottom="0.23622047244094491" header="0.31496062992125984" footer="0.31496062992125984"/>
  <pageSetup paperSize="123" scale="6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3</v>
      </c>
      <c r="B1" s="8" t="s">
        <v>2</v>
      </c>
      <c r="C1" s="8" t="s">
        <v>4</v>
      </c>
      <c r="D1" s="8" t="s">
        <v>5</v>
      </c>
      <c r="E1" s="1" t="s">
        <v>6</v>
      </c>
      <c r="F1" s="1" t="s">
        <v>7</v>
      </c>
      <c r="G1" s="1" t="s">
        <v>8</v>
      </c>
      <c r="H1" s="1" t="s">
        <v>0</v>
      </c>
    </row>
    <row r="2" spans="1:8" x14ac:dyDescent="0.25">
      <c r="A2" s="1" t="s">
        <v>9</v>
      </c>
      <c r="B2" s="1" t="s">
        <v>10</v>
      </c>
      <c r="C2" s="1" t="s">
        <v>11</v>
      </c>
      <c r="D2" s="1" t="s">
        <v>12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9</v>
      </c>
      <c r="B3" s="1" t="s">
        <v>10</v>
      </c>
      <c r="C3" s="1" t="s">
        <v>11</v>
      </c>
      <c r="D3" s="1" t="s">
        <v>13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14</v>
      </c>
      <c r="B4" s="1" t="s">
        <v>15</v>
      </c>
      <c r="C4" s="1" t="s">
        <v>16</v>
      </c>
      <c r="D4" s="1" t="s">
        <v>17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14</v>
      </c>
      <c r="B5" s="1" t="s">
        <v>18</v>
      </c>
      <c r="C5" s="1" t="s">
        <v>19</v>
      </c>
      <c r="D5" s="1" t="s">
        <v>12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14</v>
      </c>
      <c r="B6" s="1" t="s">
        <v>18</v>
      </c>
      <c r="C6" s="1" t="s">
        <v>19</v>
      </c>
      <c r="D6" s="1" t="s">
        <v>20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14</v>
      </c>
      <c r="B7" s="1" t="s">
        <v>18</v>
      </c>
      <c r="C7" s="1" t="s">
        <v>19</v>
      </c>
      <c r="D7" s="1" t="s">
        <v>21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14</v>
      </c>
      <c r="B8" s="1" t="s">
        <v>18</v>
      </c>
      <c r="C8" s="1" t="s">
        <v>19</v>
      </c>
      <c r="D8" s="1" t="s">
        <v>22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14</v>
      </c>
      <c r="B9" s="1" t="s">
        <v>10</v>
      </c>
      <c r="C9" s="1" t="s">
        <v>11</v>
      </c>
      <c r="D9" s="1" t="s">
        <v>12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14</v>
      </c>
      <c r="B10" s="1" t="s">
        <v>10</v>
      </c>
      <c r="C10" s="1" t="s">
        <v>11</v>
      </c>
      <c r="D10" s="1" t="s">
        <v>17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14</v>
      </c>
      <c r="B11" s="1" t="s">
        <v>10</v>
      </c>
      <c r="C11" s="1" t="s">
        <v>11</v>
      </c>
      <c r="D11" s="1" t="s">
        <v>23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14</v>
      </c>
      <c r="B12" s="1" t="s">
        <v>10</v>
      </c>
      <c r="C12" s="1" t="s">
        <v>11</v>
      </c>
      <c r="D12" s="1" t="s">
        <v>24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14</v>
      </c>
      <c r="B13" s="1" t="s">
        <v>10</v>
      </c>
      <c r="C13" s="1" t="s">
        <v>11</v>
      </c>
      <c r="D13" s="1" t="s">
        <v>13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25</v>
      </c>
      <c r="B14" s="1" t="s">
        <v>26</v>
      </c>
      <c r="C14" s="1" t="s">
        <v>27</v>
      </c>
      <c r="D14" s="1" t="s">
        <v>12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25</v>
      </c>
      <c r="B15" s="1" t="s">
        <v>26</v>
      </c>
      <c r="C15" s="1" t="s">
        <v>28</v>
      </c>
      <c r="D15" s="1" t="s">
        <v>12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25</v>
      </c>
      <c r="B16" s="1" t="s">
        <v>26</v>
      </c>
      <c r="C16" s="1" t="s">
        <v>29</v>
      </c>
      <c r="D16" s="1" t="s">
        <v>12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25</v>
      </c>
      <c r="B17" s="1" t="s">
        <v>26</v>
      </c>
      <c r="C17" s="1" t="s">
        <v>29</v>
      </c>
      <c r="D17" s="1" t="s">
        <v>30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25</v>
      </c>
      <c r="B18" s="1" t="s">
        <v>18</v>
      </c>
      <c r="C18" s="1" t="s">
        <v>19</v>
      </c>
      <c r="D18" s="1" t="s">
        <v>20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25</v>
      </c>
      <c r="B19" s="1" t="s">
        <v>31</v>
      </c>
      <c r="C19" s="1" t="s">
        <v>32</v>
      </c>
      <c r="D19" s="1" t="s">
        <v>33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25</v>
      </c>
      <c r="B20" s="1" t="s">
        <v>31</v>
      </c>
      <c r="C20" s="1" t="s">
        <v>32</v>
      </c>
      <c r="D20" s="1" t="s">
        <v>22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25</v>
      </c>
      <c r="B21" s="1" t="s">
        <v>31</v>
      </c>
      <c r="C21" s="1" t="s">
        <v>34</v>
      </c>
      <c r="D21" s="1" t="s">
        <v>12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25</v>
      </c>
      <c r="B22" s="1" t="s">
        <v>31</v>
      </c>
      <c r="C22" s="1" t="s">
        <v>35</v>
      </c>
      <c r="D22" s="1" t="s">
        <v>12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25</v>
      </c>
      <c r="B23" s="1" t="s">
        <v>31</v>
      </c>
      <c r="C23" s="1" t="s">
        <v>35</v>
      </c>
      <c r="D23" s="1" t="s">
        <v>21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25</v>
      </c>
      <c r="B24" s="1" t="s">
        <v>31</v>
      </c>
      <c r="C24" s="1" t="s">
        <v>35</v>
      </c>
      <c r="D24" s="1" t="s">
        <v>22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25</v>
      </c>
      <c r="B25" s="1" t="s">
        <v>31</v>
      </c>
      <c r="C25" s="1" t="s">
        <v>35</v>
      </c>
      <c r="D25" s="1" t="s">
        <v>36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25</v>
      </c>
      <c r="B26" s="1" t="s">
        <v>10</v>
      </c>
      <c r="C26" s="1" t="s">
        <v>37</v>
      </c>
      <c r="D26" s="1" t="s">
        <v>12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25</v>
      </c>
      <c r="B27" s="1" t="s">
        <v>10</v>
      </c>
      <c r="C27" s="1" t="s">
        <v>37</v>
      </c>
      <c r="D27" s="1" t="s">
        <v>21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25</v>
      </c>
      <c r="B28" s="1" t="s">
        <v>10</v>
      </c>
      <c r="C28" s="1" t="s">
        <v>37</v>
      </c>
      <c r="D28" s="1" t="s">
        <v>22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25</v>
      </c>
      <c r="B29" s="1" t="s">
        <v>10</v>
      </c>
      <c r="C29" s="1" t="s">
        <v>11</v>
      </c>
      <c r="D29" s="1" t="s">
        <v>17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25</v>
      </c>
      <c r="B30" s="1" t="s">
        <v>10</v>
      </c>
      <c r="C30" s="1" t="s">
        <v>11</v>
      </c>
      <c r="D30" s="1" t="s">
        <v>21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25</v>
      </c>
      <c r="B31" s="1" t="s">
        <v>10</v>
      </c>
      <c r="C31" s="1" t="s">
        <v>11</v>
      </c>
      <c r="D31" s="1" t="s">
        <v>13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25</v>
      </c>
      <c r="B32" s="1" t="s">
        <v>10</v>
      </c>
      <c r="C32" s="1" t="s">
        <v>11</v>
      </c>
      <c r="D32" s="1" t="s">
        <v>22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38</v>
      </c>
      <c r="B33" s="1" t="s">
        <v>15</v>
      </c>
      <c r="C33" s="1" t="s">
        <v>16</v>
      </c>
      <c r="D33" s="1" t="s">
        <v>12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38</v>
      </c>
      <c r="B34" s="1" t="s">
        <v>39</v>
      </c>
      <c r="C34" s="1" t="s">
        <v>40</v>
      </c>
      <c r="D34" s="1" t="s">
        <v>12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38</v>
      </c>
      <c r="B35" s="1" t="s">
        <v>39</v>
      </c>
      <c r="C35" s="1" t="s">
        <v>40</v>
      </c>
      <c r="D35" s="1" t="s">
        <v>41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38</v>
      </c>
      <c r="B36" s="1" t="s">
        <v>26</v>
      </c>
      <c r="C36" s="1" t="s">
        <v>42</v>
      </c>
      <c r="D36" s="1" t="s">
        <v>12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38</v>
      </c>
      <c r="B37" s="1" t="s">
        <v>26</v>
      </c>
      <c r="C37" s="1" t="s">
        <v>42</v>
      </c>
      <c r="D37" s="1" t="s">
        <v>21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38</v>
      </c>
      <c r="B38" s="1" t="s">
        <v>26</v>
      </c>
      <c r="C38" s="1" t="s">
        <v>27</v>
      </c>
      <c r="D38" s="1" t="s">
        <v>12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38</v>
      </c>
      <c r="B39" s="1" t="s">
        <v>26</v>
      </c>
      <c r="C39" s="1" t="s">
        <v>27</v>
      </c>
      <c r="D39" s="1" t="s">
        <v>33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38</v>
      </c>
      <c r="B40" s="1" t="s">
        <v>26</v>
      </c>
      <c r="C40" s="1" t="s">
        <v>28</v>
      </c>
      <c r="D40" s="1" t="s">
        <v>12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38</v>
      </c>
      <c r="B41" s="1" t="s">
        <v>26</v>
      </c>
      <c r="C41" s="1" t="s">
        <v>28</v>
      </c>
      <c r="D41" s="1" t="s">
        <v>21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38</v>
      </c>
      <c r="B42" s="1" t="s">
        <v>26</v>
      </c>
      <c r="C42" s="1" t="s">
        <v>28</v>
      </c>
      <c r="D42" s="1" t="s">
        <v>43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38</v>
      </c>
      <c r="B43" s="1" t="s">
        <v>44</v>
      </c>
      <c r="C43" s="1" t="s">
        <v>45</v>
      </c>
      <c r="D43" s="1" t="s">
        <v>12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38</v>
      </c>
      <c r="B44" s="1" t="s">
        <v>31</v>
      </c>
      <c r="C44" s="1" t="s">
        <v>32</v>
      </c>
      <c r="D44" s="1" t="s">
        <v>12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38</v>
      </c>
      <c r="B45" s="1" t="s">
        <v>31</v>
      </c>
      <c r="C45" s="1" t="s">
        <v>32</v>
      </c>
      <c r="D45" s="1" t="s">
        <v>33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38</v>
      </c>
      <c r="B46" s="1" t="s">
        <v>31</v>
      </c>
      <c r="C46" s="1" t="s">
        <v>46</v>
      </c>
      <c r="D46" s="1" t="s">
        <v>12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38</v>
      </c>
      <c r="B47" s="1" t="s">
        <v>31</v>
      </c>
      <c r="C47" s="1" t="s">
        <v>46</v>
      </c>
      <c r="D47" s="1" t="s">
        <v>22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38</v>
      </c>
      <c r="B48" s="1" t="s">
        <v>31</v>
      </c>
      <c r="C48" s="1" t="s">
        <v>47</v>
      </c>
      <c r="D48" s="1" t="s">
        <v>21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38</v>
      </c>
      <c r="B49" s="1" t="s">
        <v>31</v>
      </c>
      <c r="C49" s="1" t="s">
        <v>35</v>
      </c>
      <c r="D49" s="1" t="s">
        <v>12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38</v>
      </c>
      <c r="B50" s="1" t="s">
        <v>31</v>
      </c>
      <c r="C50" s="1" t="s">
        <v>35</v>
      </c>
      <c r="D50" s="1" t="s">
        <v>21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38</v>
      </c>
      <c r="B51" s="1" t="s">
        <v>31</v>
      </c>
      <c r="C51" s="1" t="s">
        <v>35</v>
      </c>
      <c r="D51" s="1" t="s">
        <v>33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38</v>
      </c>
      <c r="B52" s="1" t="s">
        <v>10</v>
      </c>
      <c r="C52" s="1" t="s">
        <v>37</v>
      </c>
      <c r="D52" s="1" t="s">
        <v>12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38</v>
      </c>
      <c r="B53" s="1" t="s">
        <v>10</v>
      </c>
      <c r="C53" s="1" t="s">
        <v>37</v>
      </c>
      <c r="D53" s="1" t="s">
        <v>20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38</v>
      </c>
      <c r="B54" s="1" t="s">
        <v>10</v>
      </c>
      <c r="C54" s="1" t="s">
        <v>37</v>
      </c>
      <c r="D54" s="1" t="s">
        <v>21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38</v>
      </c>
      <c r="B55" s="1" t="s">
        <v>10</v>
      </c>
      <c r="C55" s="1" t="s">
        <v>11</v>
      </c>
      <c r="D55" s="1" t="s">
        <v>12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38</v>
      </c>
      <c r="B56" s="1" t="s">
        <v>10</v>
      </c>
      <c r="C56" s="1" t="s">
        <v>11</v>
      </c>
      <c r="D56" s="1" t="s">
        <v>17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38</v>
      </c>
      <c r="B57" s="1" t="s">
        <v>10</v>
      </c>
      <c r="C57" s="1" t="s">
        <v>11</v>
      </c>
      <c r="D57" s="1" t="s">
        <v>23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38</v>
      </c>
      <c r="B58" s="1" t="s">
        <v>10</v>
      </c>
      <c r="C58" s="1" t="s">
        <v>11</v>
      </c>
      <c r="D58" s="1" t="s">
        <v>24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38</v>
      </c>
      <c r="B59" s="1" t="s">
        <v>10</v>
      </c>
      <c r="C59" s="1" t="s">
        <v>11</v>
      </c>
      <c r="D59" s="1" t="s">
        <v>13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38</v>
      </c>
      <c r="B60" s="1" t="s">
        <v>10</v>
      </c>
      <c r="C60" s="1" t="s">
        <v>11</v>
      </c>
      <c r="D60" s="1" t="s">
        <v>22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38</v>
      </c>
      <c r="B61" s="1" t="s">
        <v>48</v>
      </c>
      <c r="C61" s="1" t="s">
        <v>49</v>
      </c>
      <c r="D61" s="1" t="s">
        <v>12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38</v>
      </c>
      <c r="B62" s="1" t="s">
        <v>48</v>
      </c>
      <c r="C62" s="1" t="s">
        <v>49</v>
      </c>
      <c r="D62" s="1" t="s">
        <v>17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38</v>
      </c>
      <c r="B63" s="1" t="s">
        <v>48</v>
      </c>
      <c r="C63" s="1" t="s">
        <v>49</v>
      </c>
      <c r="D63" s="1" t="s">
        <v>13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38</v>
      </c>
      <c r="B64" s="1" t="s">
        <v>48</v>
      </c>
      <c r="C64" s="1" t="s">
        <v>49</v>
      </c>
      <c r="D64" s="1" t="s">
        <v>22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50</v>
      </c>
      <c r="B65" s="1" t="s">
        <v>15</v>
      </c>
      <c r="C65" s="1" t="s">
        <v>16</v>
      </c>
      <c r="D65" s="1" t="s">
        <v>51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50</v>
      </c>
      <c r="B66" s="1" t="s">
        <v>15</v>
      </c>
      <c r="C66" s="1" t="s">
        <v>16</v>
      </c>
      <c r="D66" s="1" t="s">
        <v>12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50</v>
      </c>
      <c r="B67" s="1" t="s">
        <v>15</v>
      </c>
      <c r="C67" s="1" t="s">
        <v>16</v>
      </c>
      <c r="D67" s="1" t="s">
        <v>17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50</v>
      </c>
      <c r="B68" s="1" t="s">
        <v>26</v>
      </c>
      <c r="C68" s="1" t="s">
        <v>27</v>
      </c>
      <c r="D68" s="1" t="s">
        <v>12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50</v>
      </c>
      <c r="B69" s="1" t="s">
        <v>26</v>
      </c>
      <c r="C69" s="1" t="s">
        <v>27</v>
      </c>
      <c r="D69" s="1" t="s">
        <v>33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50</v>
      </c>
      <c r="B70" s="1" t="s">
        <v>26</v>
      </c>
      <c r="C70" s="1" t="s">
        <v>28</v>
      </c>
      <c r="D70" s="1" t="s">
        <v>12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50</v>
      </c>
      <c r="B71" s="1" t="s">
        <v>26</v>
      </c>
      <c r="C71" s="1" t="s">
        <v>28</v>
      </c>
      <c r="D71" s="1" t="s">
        <v>21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50</v>
      </c>
      <c r="B72" s="1" t="s">
        <v>26</v>
      </c>
      <c r="C72" s="1" t="s">
        <v>28</v>
      </c>
      <c r="D72" s="1" t="s">
        <v>43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50</v>
      </c>
      <c r="B73" s="1" t="s">
        <v>31</v>
      </c>
      <c r="C73" s="1" t="s">
        <v>52</v>
      </c>
      <c r="D73" s="1" t="s">
        <v>12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50</v>
      </c>
      <c r="B74" s="1" t="s">
        <v>31</v>
      </c>
      <c r="C74" s="1" t="s">
        <v>46</v>
      </c>
      <c r="D74" s="1" t="s">
        <v>12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50</v>
      </c>
      <c r="B75" s="1" t="s">
        <v>31</v>
      </c>
      <c r="C75" s="1" t="s">
        <v>46</v>
      </c>
      <c r="D75" s="1" t="s">
        <v>21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50</v>
      </c>
      <c r="B76" s="1" t="s">
        <v>31</v>
      </c>
      <c r="C76" s="1" t="s">
        <v>53</v>
      </c>
      <c r="D76" s="1" t="s">
        <v>12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50</v>
      </c>
      <c r="B77" s="1" t="s">
        <v>31</v>
      </c>
      <c r="C77" s="1" t="s">
        <v>53</v>
      </c>
      <c r="D77" s="1" t="s">
        <v>21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50</v>
      </c>
      <c r="B78" s="1" t="s">
        <v>10</v>
      </c>
      <c r="C78" s="1" t="s">
        <v>37</v>
      </c>
      <c r="D78" s="1" t="s">
        <v>12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50</v>
      </c>
      <c r="B79" s="1" t="s">
        <v>10</v>
      </c>
      <c r="C79" s="1" t="s">
        <v>37</v>
      </c>
      <c r="D79" s="1" t="s">
        <v>20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50</v>
      </c>
      <c r="B80" s="1" t="s">
        <v>10</v>
      </c>
      <c r="C80" s="1" t="s">
        <v>37</v>
      </c>
      <c r="D80" s="1" t="s">
        <v>21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50</v>
      </c>
      <c r="B81" s="1" t="s">
        <v>10</v>
      </c>
      <c r="C81" s="1" t="s">
        <v>37</v>
      </c>
      <c r="D81" s="1" t="s">
        <v>54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50</v>
      </c>
      <c r="B82" s="1" t="s">
        <v>10</v>
      </c>
      <c r="C82" s="1" t="s">
        <v>11</v>
      </c>
      <c r="D82" s="1" t="s">
        <v>55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50</v>
      </c>
      <c r="B83" s="1" t="s">
        <v>10</v>
      </c>
      <c r="C83" s="1" t="s">
        <v>11</v>
      </c>
      <c r="D83" s="1" t="s">
        <v>12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50</v>
      </c>
      <c r="B84" s="1" t="s">
        <v>10</v>
      </c>
      <c r="C84" s="1" t="s">
        <v>11</v>
      </c>
      <c r="D84" s="1" t="s">
        <v>17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50</v>
      </c>
      <c r="B85" s="1" t="s">
        <v>10</v>
      </c>
      <c r="C85" s="1" t="s">
        <v>11</v>
      </c>
      <c r="D85" s="1" t="s">
        <v>23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50</v>
      </c>
      <c r="B86" s="1" t="s">
        <v>10</v>
      </c>
      <c r="C86" s="1" t="s">
        <v>11</v>
      </c>
      <c r="D86" s="1" t="s">
        <v>24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50</v>
      </c>
      <c r="B87" s="1" t="s">
        <v>10</v>
      </c>
      <c r="C87" s="1" t="s">
        <v>11</v>
      </c>
      <c r="D87" s="1" t="s">
        <v>13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50</v>
      </c>
      <c r="B88" s="1" t="s">
        <v>10</v>
      </c>
      <c r="C88" s="1" t="s">
        <v>11</v>
      </c>
      <c r="D88" s="1" t="s">
        <v>33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50</v>
      </c>
      <c r="B89" s="1" t="s">
        <v>10</v>
      </c>
      <c r="C89" s="1" t="s">
        <v>11</v>
      </c>
      <c r="D89" s="1" t="s">
        <v>54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50</v>
      </c>
      <c r="B90" s="1" t="s">
        <v>10</v>
      </c>
      <c r="C90" s="1" t="s">
        <v>11</v>
      </c>
      <c r="D90" s="1" t="s">
        <v>36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56</v>
      </c>
      <c r="B91" s="5" t="s">
        <v>57</v>
      </c>
      <c r="C91" s="5" t="s">
        <v>57</v>
      </c>
      <c r="D91" s="5" t="s">
        <v>57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NOR_01_14_008</vt:lpstr>
      <vt:lpstr>FUENTE NO BORRAR</vt:lpstr>
      <vt:lpstr>NOR_01_14_008!Área_de_impresión</vt:lpstr>
      <vt:lpstr>NOR_01_14_008!Títulos_a_imprimir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2017-10-26T00:07:58Z</cp:lastPrinted>
  <dcterms:created xsi:type="dcterms:W3CDTF">2015-04-08T19:07:52Z</dcterms:created>
  <dcterms:modified xsi:type="dcterms:W3CDTF">2025-10-10T22:35:45Z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