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240" yWindow="120" windowWidth="20112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52511"/>
</workbook>
</file>

<file path=xl/calcChain.xml><?xml version="1.0" encoding="utf-8"?>
<calcChain xmlns="http://schemas.openxmlformats.org/spreadsheetml/2006/main">
  <c r="I10" i="1" l="1"/>
  <c r="J10" i="1"/>
  <c r="I11" i="1"/>
  <c r="J11" i="1" s="1"/>
  <c r="I12" i="1"/>
  <c r="J12" i="1"/>
  <c r="I13" i="1"/>
  <c r="J13" i="1"/>
  <c r="I14" i="1"/>
  <c r="J14" i="1"/>
  <c r="I15" i="1"/>
  <c r="J15" i="1"/>
  <c r="I16" i="1"/>
  <c r="J16" i="1" s="1"/>
  <c r="I17" i="1"/>
  <c r="J17" i="1" s="1"/>
  <c r="I18" i="1"/>
  <c r="J18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<sst xmlns="http://schemas.openxmlformats.org/spreadsheetml/2006/main" count="641" uniqueCount="99">
  <si>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</si>
  <si>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</si>
  <si>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</si>
  <si>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</si>
  <si>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</si>
  <si>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</si>
  <si>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</si>
  <si>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</si>
  <si>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</si>
  <si>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</si>
  <si>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</si>
  <si>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</si>
  <si>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</si>
  <si>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</si>
  <si>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</si>
  <si>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</si>
  <si>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</si>
  <si>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</si>
  <si>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</si>
  <si>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</si>
  <si>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</si>
  <si>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</si>
  <si>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</si>
  <si>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</si>
  <si>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</si>
  <si>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</si>
  <si>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</si>
  <si>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</si>
  <si>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</si>
  <si>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</si>
  <si>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</si>
  <si>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</si>
  <si>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</si>
  <si>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</si>
  <si>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</si>
  <si>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</si>
  <si>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</si>
  <si>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</si>
  <si>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</si>
  <si>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</si>
  <si>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</si>
  <si>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</si>
  <si>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</si>
  <si>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</si>
  <si>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</si>
  <si>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</si>
  <si>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</si>
  <si>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</si>
  <si>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</si>
  <si>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</si>
  <si>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</si>
  <si>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</si>
  <si>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</si>
  <si>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</si>
  <si>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</si>
  <si>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</si>
  <si>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</si>
  <si>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</si>
  <si>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</si>
  <si>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</si>
  <si>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</si>
  <si>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</si>
  <si>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</si>
  <si>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</si>
  <si>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</si>
  <si>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</si>
  <si>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</si>
  <si>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</si>
  <si>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</si>
  <si>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</si>
  <si>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Segundo Trimestre del 01 de Enero del 2025 al 30 de Junio del 2025</t>
  </si>
  <si>
    <t>Elaborado el 05 de Agosto del 2025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</si>
  <si>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</si>
  <si>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</si>
  <si>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</si>
  <si>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</si>
  <si>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</si>
  <si>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</si>
  <si>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</si>
  <si>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</si>
  <si>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</si>
  <si>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</si>
  <si>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</si>
  <si>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</si>
  <si>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</si>
  <si>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</si>
  <si>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</si>
  <si>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 xml:space="preserve">21M                           </t>
  </si>
  <si>
    <t xml:space="preserve">REFINANCIAMIENTO                                            </t>
  </si>
  <si>
    <t xml:space="preserve">BANOBRAS, S.N.C. REC CARTERA ESTADOS Y MUNICIPIOS                                                                                                     </t>
  </si>
  <si>
    <t xml:space="preserve">57M                           </t>
  </si>
  <si>
    <t xml:space="preserve">44M                           </t>
  </si>
  <si>
    <t xml:space="preserve">REFINANCIEMIENTO                                            </t>
  </si>
  <si>
    <t xml:space="preserve">231M             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</si>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</sst>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641666</xdr:colOff>
      <xdr:row>4</xdr:row>
      <xdr:rowOff>27940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4166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750637</xdr:colOff>
      <xdr:row>3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3258800" y="0"/>
          <a:ext cx="289947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3.2" x14ac:dyDescent="0.25"/>
  <cols>
    <col min="1" max="1" width="20.6640625" style="9" customWidth="1"/>
    <col min="2" max="3" width="10.6640625" style="9" customWidth="1"/>
    <col min="4" max="5" width="40.6640625" style="10" customWidth="1"/>
    <col min="6" max="6" width="14.6640625" style="11" customWidth="1"/>
    <col min="7" max="7" width="40.6640625" style="11" customWidth="1"/>
    <col min="8" max="8" width="14.6640625" style="11" customWidth="1"/>
    <col min="9" max="10" width="15.6640625" style="11" customWidth="1"/>
    <col min="11" max="11" width="16" customWidth="1"/>
    <col min="12" max="12" width="18.6640625" customWidth="1"/>
    <col min="13" max="13" width="11.6640625" bestFit="1" customWidth="1"/>
  </cols>
  <sheetData>
    <row r="1" spans="1:19" s="13" customFormat="1" ht="24.6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6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3.8" x14ac:dyDescent="0.2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3.8" x14ac:dyDescent="0.25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5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5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5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5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5">
      <c r="A9" s="27" t="s">
        <v>94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5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5853621+107680374-0</f>
        <v>113533995</v>
      </c>
      <c r="J10" s="31">
        <f>I10/H10 * 100</f>
        <v>105.43610760490114</v>
      </c>
    </row>
    <row r="11" spans="1:19" x14ac:dyDescent="0.25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1431254.64+40075131-0</f>
        <v>41506385.640000001</v>
      </c>
      <c r="J11" s="34">
        <f>I11/H11 * 100</f>
        <v>103.57142847518077</v>
      </c>
    </row>
    <row r="12" spans="1:19" x14ac:dyDescent="0.25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1885180.44+21443056-0</f>
        <v>23328236.440000001</v>
      </c>
      <c r="J12" s="34">
        <f>I12/H12 * 100</f>
        <v>108.79156609020654</v>
      </c>
    </row>
    <row r="13" spans="1:19" x14ac:dyDescent="0.25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1073690.56+52785051-0</f>
        <v>53858741.560000002</v>
      </c>
      <c r="J13" s="34">
        <f>I13/H13 * 100</f>
        <v>102.03408074759652</v>
      </c>
    </row>
    <row r="14" spans="1:19" x14ac:dyDescent="0.25">
      <c r="A14" s="32" t="s">
        <v>80</v>
      </c>
      <c r="B14" s="32" t="s">
        <v>87</v>
      </c>
      <c r="C14" s="32">
        <v>0.52</v>
      </c>
      <c r="D14" s="33" t="s">
        <v>88</v>
      </c>
      <c r="E14" s="33" t="s">
        <v>89</v>
      </c>
      <c r="F14" s="34">
        <v>21214089.739999998</v>
      </c>
      <c r="G14" s="34" t="s">
        <v>84</v>
      </c>
      <c r="H14" s="34">
        <v>21214089.739999998</v>
      </c>
      <c r="I14" s="34">
        <f>6353137.59+21214089.74-11929007.74</f>
        <v>15638219.589999998</v>
      </c>
      <c r="J14" s="34">
        <f>I14/H14 * 100</f>
        <v>73.716194197639894</v>
      </c>
    </row>
    <row r="15" spans="1:19" x14ac:dyDescent="0.25">
      <c r="A15" s="32" t="s">
        <v>80</v>
      </c>
      <c r="B15" s="32" t="s">
        <v>90</v>
      </c>
      <c r="C15" s="32">
        <v>0.56999999999999995</v>
      </c>
      <c r="D15" s="33" t="s">
        <v>88</v>
      </c>
      <c r="E15" s="33" t="s">
        <v>89</v>
      </c>
      <c r="F15" s="34">
        <v>18223410.09</v>
      </c>
      <c r="G15" s="34" t="s">
        <v>84</v>
      </c>
      <c r="H15" s="34">
        <v>18223410.09</v>
      </c>
      <c r="I15" s="34">
        <f>2643038.17+18223410.09-15081442.69</f>
        <v>5785005.5699999984</v>
      </c>
      <c r="J15" s="34">
        <f>I15/H15 * 100</f>
        <v>31.744912403494062</v>
      </c>
    </row>
    <row r="16" spans="1:19" x14ac:dyDescent="0.25">
      <c r="A16" s="32" t="s">
        <v>80</v>
      </c>
      <c r="B16" s="32" t="s">
        <v>91</v>
      </c>
      <c r="C16" s="32">
        <v>0.54</v>
      </c>
      <c r="D16" s="33" t="s">
        <v>92</v>
      </c>
      <c r="E16" s="33" t="s">
        <v>89</v>
      </c>
      <c r="F16" s="34">
        <v>10645125.289999999</v>
      </c>
      <c r="G16" s="34" t="s">
        <v>84</v>
      </c>
      <c r="H16" s="34">
        <v>10645125.289999999</v>
      </c>
      <c r="I16" s="34">
        <f>1833720.87+10645125.29-8259700.89</f>
        <v>4219145.2700000005</v>
      </c>
      <c r="J16" s="34">
        <f>I16/H16 * 100</f>
        <v>39.634528998577913</v>
      </c>
    </row>
    <row r="17" spans="1:10" x14ac:dyDescent="0.25">
      <c r="A17" s="32" t="s">
        <v>80</v>
      </c>
      <c r="B17" s="32" t="s">
        <v>90</v>
      </c>
      <c r="C17" s="32">
        <v>0.56999999999999995</v>
      </c>
      <c r="D17" s="33" t="s">
        <v>88</v>
      </c>
      <c r="E17" s="33" t="s">
        <v>89</v>
      </c>
      <c r="F17" s="34">
        <v>7402959.3399999999</v>
      </c>
      <c r="G17" s="34" t="s">
        <v>84</v>
      </c>
      <c r="H17" s="34">
        <v>7402959.3399999999</v>
      </c>
      <c r="I17" s="34">
        <f>1073690.56+7402959.34-6126587.04</f>
        <v>2350062.8600000003</v>
      </c>
      <c r="J17" s="34">
        <f>I17/H17 * 100</f>
        <v>31.744911083085871</v>
      </c>
    </row>
    <row r="18" spans="1:10" x14ac:dyDescent="0.25">
      <c r="A18" s="32" t="s">
        <v>80</v>
      </c>
      <c r="B18" s="32" t="s">
        <v>93</v>
      </c>
      <c r="C18" s="32">
        <v>0.55000000000000004</v>
      </c>
      <c r="D18" s="33" t="s">
        <v>85</v>
      </c>
      <c r="E18" s="33" t="s">
        <v>83</v>
      </c>
      <c r="F18" s="34">
        <v>120000000</v>
      </c>
      <c r="G18" s="34" t="s">
        <v>84</v>
      </c>
      <c r="H18" s="34">
        <v>120000000</v>
      </c>
      <c r="I18" s="34">
        <f>6628859.29+120000000-119750000</f>
        <v>6878859.2900000066</v>
      </c>
      <c r="J18" s="34">
        <f>I18/H18 * 100</f>
        <v>5.7323827416666724</v>
      </c>
    </row>
    <row r="19" spans="1:10" x14ac:dyDescent="0.25">
      <c r="A19" s="27" t="s">
        <v>95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5853621+0</f>
        <v>5853621</v>
      </c>
      <c r="J20" s="31" t="s">
        <v>78</v>
      </c>
    </row>
    <row r="21" spans="1:10" x14ac:dyDescent="0.25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1431254.64+0</f>
        <v>1431254.64</v>
      </c>
      <c r="J21" s="34" t="s">
        <v>78</v>
      </c>
    </row>
    <row r="22" spans="1:10" x14ac:dyDescent="0.25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1885180.44+0</f>
        <v>1885180.44</v>
      </c>
      <c r="J22" s="34" t="s">
        <v>78</v>
      </c>
    </row>
    <row r="23" spans="1:10" x14ac:dyDescent="0.25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1073690.56+0</f>
        <v>1073690.56</v>
      </c>
      <c r="J23" s="34" t="s">
        <v>78</v>
      </c>
    </row>
    <row r="24" spans="1:10" x14ac:dyDescent="0.25">
      <c r="A24" s="32" t="s">
        <v>72</v>
      </c>
      <c r="B24" s="32" t="s">
        <v>73</v>
      </c>
      <c r="C24" s="32" t="s">
        <v>73</v>
      </c>
      <c r="D24" s="33" t="s">
        <v>72</v>
      </c>
      <c r="E24" s="33" t="s">
        <v>89</v>
      </c>
      <c r="F24" s="34">
        <v>0</v>
      </c>
      <c r="G24" s="34" t="s">
        <v>84</v>
      </c>
      <c r="H24" s="34">
        <v>0</v>
      </c>
      <c r="I24" s="34">
        <f>6353137.59+0</f>
        <v>6353137.5899999999</v>
      </c>
      <c r="J24" s="34" t="s">
        <v>78</v>
      </c>
    </row>
    <row r="25" spans="1:10" x14ac:dyDescent="0.25">
      <c r="A25" s="32" t="s">
        <v>72</v>
      </c>
      <c r="B25" s="32" t="s">
        <v>73</v>
      </c>
      <c r="C25" s="32" t="s">
        <v>73</v>
      </c>
      <c r="D25" s="33" t="s">
        <v>72</v>
      </c>
      <c r="E25" s="33" t="s">
        <v>89</v>
      </c>
      <c r="F25" s="34">
        <v>0</v>
      </c>
      <c r="G25" s="34" t="s">
        <v>84</v>
      </c>
      <c r="H25" s="34">
        <v>0</v>
      </c>
      <c r="I25" s="34">
        <f>2643038.17+0</f>
        <v>2643038.17</v>
      </c>
      <c r="J25" s="34" t="s">
        <v>78</v>
      </c>
    </row>
    <row r="26" spans="1:10" x14ac:dyDescent="0.25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89</v>
      </c>
      <c r="F26" s="34">
        <v>0</v>
      </c>
      <c r="G26" s="34" t="s">
        <v>84</v>
      </c>
      <c r="H26" s="34">
        <v>0</v>
      </c>
      <c r="I26" s="34">
        <f>1833720.87+0</f>
        <v>1833720.87</v>
      </c>
      <c r="J26" s="34" t="s">
        <v>78</v>
      </c>
    </row>
    <row r="27" spans="1:10" x14ac:dyDescent="0.25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89</v>
      </c>
      <c r="F27" s="34">
        <v>0</v>
      </c>
      <c r="G27" s="34" t="s">
        <v>84</v>
      </c>
      <c r="H27" s="34">
        <v>0</v>
      </c>
      <c r="I27" s="34">
        <f>1073690.56+0</f>
        <v>1073690.56</v>
      </c>
      <c r="J27" s="34" t="s">
        <v>78</v>
      </c>
    </row>
    <row r="28" spans="1:10" x14ac:dyDescent="0.25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6628859.29+0</f>
        <v>6628859.29</v>
      </c>
      <c r="J28" s="34" t="s">
        <v>78</v>
      </c>
    </row>
    <row r="29" spans="1:10" x14ac:dyDescent="0.25">
      <c r="A29" s="27" t="s">
        <v>96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9" t="s">
        <v>72</v>
      </c>
      <c r="B30" s="29" t="s">
        <v>73</v>
      </c>
      <c r="C30" s="29" t="s">
        <v>73</v>
      </c>
      <c r="D30" s="30" t="s">
        <v>72</v>
      </c>
      <c r="E30" s="30" t="s">
        <v>83</v>
      </c>
      <c r="F30" s="31">
        <v>0</v>
      </c>
      <c r="G30" s="31" t="s">
        <v>84</v>
      </c>
      <c r="H30" s="31">
        <v>0</v>
      </c>
      <c r="I30" s="31">
        <f>499516.59+0</f>
        <v>499516.59</v>
      </c>
      <c r="J30" s="31" t="s">
        <v>78</v>
      </c>
    </row>
    <row r="31" spans="1:10" x14ac:dyDescent="0.25">
      <c r="A31" s="32" t="s">
        <v>72</v>
      </c>
      <c r="B31" s="32" t="s">
        <v>73</v>
      </c>
      <c r="C31" s="32" t="s">
        <v>73</v>
      </c>
      <c r="D31" s="33" t="s">
        <v>72</v>
      </c>
      <c r="E31" s="33" t="s">
        <v>83</v>
      </c>
      <c r="F31" s="34">
        <v>0</v>
      </c>
      <c r="G31" s="34" t="s">
        <v>84</v>
      </c>
      <c r="H31" s="34">
        <v>0</v>
      </c>
      <c r="I31" s="34">
        <f>402466.23+0</f>
        <v>402466.23</v>
      </c>
      <c r="J31" s="34" t="s">
        <v>78</v>
      </c>
    </row>
    <row r="32" spans="1:10" x14ac:dyDescent="0.25">
      <c r="A32" s="32" t="s">
        <v>72</v>
      </c>
      <c r="B32" s="32" t="s">
        <v>73</v>
      </c>
      <c r="C32" s="32" t="s">
        <v>73</v>
      </c>
      <c r="D32" s="33" t="s">
        <v>72</v>
      </c>
      <c r="E32" s="33" t="s">
        <v>83</v>
      </c>
      <c r="F32" s="34">
        <v>0</v>
      </c>
      <c r="G32" s="34" t="s">
        <v>84</v>
      </c>
      <c r="H32" s="34">
        <v>0</v>
      </c>
      <c r="I32" s="34">
        <f>757857.73+0</f>
        <v>757857.73</v>
      </c>
      <c r="J32" s="34" t="s">
        <v>78</v>
      </c>
    </row>
    <row r="33" spans="1:10" x14ac:dyDescent="0.25">
      <c r="A33" s="32" t="s">
        <v>72</v>
      </c>
      <c r="B33" s="32" t="s">
        <v>73</v>
      </c>
      <c r="C33" s="32" t="s">
        <v>73</v>
      </c>
      <c r="D33" s="33" t="s">
        <v>72</v>
      </c>
      <c r="E33" s="33" t="s">
        <v>83</v>
      </c>
      <c r="F33" s="34">
        <v>0</v>
      </c>
      <c r="G33" s="34" t="s">
        <v>84</v>
      </c>
      <c r="H33" s="34">
        <v>0</v>
      </c>
      <c r="I33" s="34">
        <f>0+0</f>
        <v>0</v>
      </c>
      <c r="J33" s="34" t="s">
        <v>78</v>
      </c>
    </row>
    <row r="34" spans="1:10" x14ac:dyDescent="0.25">
      <c r="A34" s="32" t="s">
        <v>72</v>
      </c>
      <c r="B34" s="32" t="s">
        <v>73</v>
      </c>
      <c r="C34" s="32" t="s">
        <v>73</v>
      </c>
      <c r="D34" s="33" t="s">
        <v>72</v>
      </c>
      <c r="E34" s="33" t="s">
        <v>89</v>
      </c>
      <c r="F34" s="34">
        <v>0</v>
      </c>
      <c r="G34" s="34" t="s">
        <v>84</v>
      </c>
      <c r="H34" s="34">
        <v>0</v>
      </c>
      <c r="I34" s="34">
        <f>0+0</f>
        <v>0</v>
      </c>
      <c r="J34" s="34" t="s">
        <v>78</v>
      </c>
    </row>
    <row r="35" spans="1:10" x14ac:dyDescent="0.25">
      <c r="A35" s="32" t="s">
        <v>72</v>
      </c>
      <c r="B35" s="32" t="s">
        <v>73</v>
      </c>
      <c r="C35" s="32" t="s">
        <v>73</v>
      </c>
      <c r="D35" s="33" t="s">
        <v>72</v>
      </c>
      <c r="E35" s="33" t="s">
        <v>89</v>
      </c>
      <c r="F35" s="34">
        <v>0</v>
      </c>
      <c r="G35" s="34" t="s">
        <v>84</v>
      </c>
      <c r="H35" s="34">
        <v>0</v>
      </c>
      <c r="I35" s="34">
        <f>0+0</f>
        <v>0</v>
      </c>
      <c r="J35" s="34" t="s">
        <v>78</v>
      </c>
    </row>
    <row r="36" spans="1:10" x14ac:dyDescent="0.25">
      <c r="A36" s="32" t="s">
        <v>72</v>
      </c>
      <c r="B36" s="32" t="s">
        <v>73</v>
      </c>
      <c r="C36" s="32" t="s">
        <v>73</v>
      </c>
      <c r="D36" s="33" t="s">
        <v>72</v>
      </c>
      <c r="E36" s="33" t="s">
        <v>89</v>
      </c>
      <c r="F36" s="34">
        <v>0</v>
      </c>
      <c r="G36" s="34" t="s">
        <v>84</v>
      </c>
      <c r="H36" s="34">
        <v>0</v>
      </c>
      <c r="I36" s="34">
        <f>0+0</f>
        <v>0</v>
      </c>
      <c r="J36" s="34" t="s">
        <v>78</v>
      </c>
    </row>
    <row r="37" spans="1:10" x14ac:dyDescent="0.25">
      <c r="A37" s="32" t="s">
        <v>72</v>
      </c>
      <c r="B37" s="32" t="s">
        <v>73</v>
      </c>
      <c r="C37" s="32" t="s">
        <v>73</v>
      </c>
      <c r="D37" s="33" t="s">
        <v>72</v>
      </c>
      <c r="E37" s="33" t="s">
        <v>89</v>
      </c>
      <c r="F37" s="34">
        <v>0</v>
      </c>
      <c r="G37" s="34" t="s">
        <v>84</v>
      </c>
      <c r="H37" s="34">
        <v>0</v>
      </c>
      <c r="I37" s="34">
        <f>0+0</f>
        <v>0</v>
      </c>
      <c r="J37" s="34" t="s">
        <v>78</v>
      </c>
    </row>
    <row r="38" spans="1:10" x14ac:dyDescent="0.25">
      <c r="A38" s="32" t="s">
        <v>72</v>
      </c>
      <c r="B38" s="32" t="s">
        <v>73</v>
      </c>
      <c r="C38" s="32" t="s">
        <v>73</v>
      </c>
      <c r="D38" s="33" t="s">
        <v>72</v>
      </c>
      <c r="E38" s="33" t="s">
        <v>83</v>
      </c>
      <c r="F38" s="34">
        <v>0</v>
      </c>
      <c r="G38" s="34" t="s">
        <v>84</v>
      </c>
      <c r="H38" s="34">
        <v>0</v>
      </c>
      <c r="I38" s="34">
        <f>0+0</f>
        <v>0</v>
      </c>
      <c r="J38" s="34" t="s">
        <v>78</v>
      </c>
    </row>
    <row r="39" spans="1:10" x14ac:dyDescent="0.25">
      <c r="A39" s="27" t="s">
        <v>97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5">
      <c r="A40" s="29" t="s">
        <v>72</v>
      </c>
      <c r="B40" s="29" t="s">
        <v>73</v>
      </c>
      <c r="C40" s="29" t="s">
        <v>73</v>
      </c>
      <c r="D40" s="30" t="s">
        <v>72</v>
      </c>
      <c r="E40" s="30" t="s">
        <v>83</v>
      </c>
      <c r="F40" s="31">
        <v>0</v>
      </c>
      <c r="G40" s="31" t="s">
        <v>84</v>
      </c>
      <c r="H40" s="31">
        <v>0</v>
      </c>
      <c r="I40" s="31">
        <f>0+0</f>
        <v>0</v>
      </c>
      <c r="J40" s="31" t="s">
        <v>78</v>
      </c>
    </row>
    <row r="41" spans="1:10" x14ac:dyDescent="0.25">
      <c r="A41" s="32" t="s">
        <v>72</v>
      </c>
      <c r="B41" s="32" t="s">
        <v>73</v>
      </c>
      <c r="C41" s="32" t="s">
        <v>73</v>
      </c>
      <c r="D41" s="33" t="s">
        <v>72</v>
      </c>
      <c r="E41" s="33" t="s">
        <v>83</v>
      </c>
      <c r="F41" s="34">
        <v>0</v>
      </c>
      <c r="G41" s="34" t="s">
        <v>84</v>
      </c>
      <c r="H41" s="34">
        <v>0</v>
      </c>
      <c r="I41" s="34">
        <f>0+0</f>
        <v>0</v>
      </c>
      <c r="J41" s="34" t="s">
        <v>78</v>
      </c>
    </row>
    <row r="42" spans="1:10" x14ac:dyDescent="0.25">
      <c r="A42" s="32" t="s">
        <v>72</v>
      </c>
      <c r="B42" s="32" t="s">
        <v>73</v>
      </c>
      <c r="C42" s="32" t="s">
        <v>73</v>
      </c>
      <c r="D42" s="33" t="s">
        <v>72</v>
      </c>
      <c r="E42" s="33" t="s">
        <v>83</v>
      </c>
      <c r="F42" s="34">
        <v>0</v>
      </c>
      <c r="G42" s="34" t="s">
        <v>84</v>
      </c>
      <c r="H42" s="34">
        <v>0</v>
      </c>
      <c r="I42" s="34">
        <f>0+0</f>
        <v>0</v>
      </c>
      <c r="J42" s="34" t="s">
        <v>78</v>
      </c>
    </row>
    <row r="43" spans="1:10" x14ac:dyDescent="0.25">
      <c r="A43" s="32" t="s">
        <v>72</v>
      </c>
      <c r="B43" s="32" t="s">
        <v>73</v>
      </c>
      <c r="C43" s="32" t="s">
        <v>73</v>
      </c>
      <c r="D43" s="33" t="s">
        <v>72</v>
      </c>
      <c r="E43" s="33" t="s">
        <v>83</v>
      </c>
      <c r="F43" s="34">
        <v>0</v>
      </c>
      <c r="G43" s="34" t="s">
        <v>84</v>
      </c>
      <c r="H43" s="34">
        <v>0</v>
      </c>
      <c r="I43" s="34">
        <f>0+0</f>
        <v>0</v>
      </c>
      <c r="J43" s="34" t="s">
        <v>78</v>
      </c>
    </row>
    <row r="44" spans="1:10" x14ac:dyDescent="0.25">
      <c r="A44" s="32" t="s">
        <v>72</v>
      </c>
      <c r="B44" s="32" t="s">
        <v>73</v>
      </c>
      <c r="C44" s="32" t="s">
        <v>73</v>
      </c>
      <c r="D44" s="33" t="s">
        <v>72</v>
      </c>
      <c r="E44" s="33" t="s">
        <v>89</v>
      </c>
      <c r="F44" s="34">
        <v>0</v>
      </c>
      <c r="G44" s="34" t="s">
        <v>84</v>
      </c>
      <c r="H44" s="34">
        <v>0</v>
      </c>
      <c r="I44" s="34">
        <f>0+0</f>
        <v>0</v>
      </c>
      <c r="J44" s="34" t="s">
        <v>78</v>
      </c>
    </row>
    <row r="45" spans="1:10" x14ac:dyDescent="0.25">
      <c r="A45" s="32" t="s">
        <v>72</v>
      </c>
      <c r="B45" s="32" t="s">
        <v>73</v>
      </c>
      <c r="C45" s="32" t="s">
        <v>73</v>
      </c>
      <c r="D45" s="33" t="s">
        <v>72</v>
      </c>
      <c r="E45" s="33" t="s">
        <v>89</v>
      </c>
      <c r="F45" s="34">
        <v>0</v>
      </c>
      <c r="G45" s="34" t="s">
        <v>84</v>
      </c>
      <c r="H45" s="34">
        <v>0</v>
      </c>
      <c r="I45" s="34">
        <f>0+0</f>
        <v>0</v>
      </c>
      <c r="J45" s="34" t="s">
        <v>78</v>
      </c>
    </row>
    <row r="46" spans="1:10" x14ac:dyDescent="0.25">
      <c r="A46" s="32" t="s">
        <v>72</v>
      </c>
      <c r="B46" s="32" t="s">
        <v>73</v>
      </c>
      <c r="C46" s="32" t="s">
        <v>73</v>
      </c>
      <c r="D46" s="33" t="s">
        <v>72</v>
      </c>
      <c r="E46" s="33" t="s">
        <v>89</v>
      </c>
      <c r="F46" s="34">
        <v>0</v>
      </c>
      <c r="G46" s="34" t="s">
        <v>84</v>
      </c>
      <c r="H46" s="34">
        <v>0</v>
      </c>
      <c r="I46" s="34">
        <f>0+0</f>
        <v>0</v>
      </c>
      <c r="J46" s="34" t="s">
        <v>78</v>
      </c>
    </row>
    <row r="47" spans="1:10" x14ac:dyDescent="0.25">
      <c r="A47" s="32" t="s">
        <v>72</v>
      </c>
      <c r="B47" s="32" t="s">
        <v>73</v>
      </c>
      <c r="C47" s="32" t="s">
        <v>73</v>
      </c>
      <c r="D47" s="33" t="s">
        <v>72</v>
      </c>
      <c r="E47" s="33" t="s">
        <v>89</v>
      </c>
      <c r="F47" s="34">
        <v>0</v>
      </c>
      <c r="G47" s="34" t="s">
        <v>84</v>
      </c>
      <c r="H47" s="34">
        <v>0</v>
      </c>
      <c r="I47" s="34">
        <f>0+0</f>
        <v>0</v>
      </c>
      <c r="J47" s="34" t="s">
        <v>78</v>
      </c>
    </row>
    <row r="48" spans="1:10" x14ac:dyDescent="0.25">
      <c r="A48" s="32" t="s">
        <v>72</v>
      </c>
      <c r="B48" s="32" t="s">
        <v>73</v>
      </c>
      <c r="C48" s="32" t="s">
        <v>73</v>
      </c>
      <c r="D48" s="33" t="s">
        <v>72</v>
      </c>
      <c r="E48" s="33" t="s">
        <v>83</v>
      </c>
      <c r="F48" s="34">
        <v>0</v>
      </c>
      <c r="G48" s="34" t="s">
        <v>84</v>
      </c>
      <c r="H48" s="34">
        <v>0</v>
      </c>
      <c r="I48" s="34">
        <f>0+0</f>
        <v>0</v>
      </c>
      <c r="J48" s="34" t="s">
        <v>78</v>
      </c>
    </row>
    <row r="49" spans="1:10" x14ac:dyDescent="0.25">
      <c r="A49" s="35" t="s">
        <v>98</v>
      </c>
      <c r="B49" s="24"/>
      <c r="C49" s="24"/>
      <c r="D49" s="25"/>
      <c r="E49" s="25"/>
      <c r="F49" s="26"/>
      <c r="G49" s="26"/>
      <c r="H49" s="26"/>
      <c r="I49" s="26"/>
      <c r="J49" s="26"/>
    </row>
  </sheetData>
  <mergeCells count="13">
    <mergeCell ref="A19:J19"/>
    <mergeCell ref="A29:J29"/>
    <mergeCell ref="A39:J39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5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2017-10-26T00:07:58Z</cp:lastPrinted>
  <dcterms:created xsi:type="dcterms:W3CDTF">2015-04-08T19:07:52Z</dcterms:created>
  <dcterms:modified xsi:type="dcterms:W3CDTF">2025-08-05T17:30:27Z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